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autoCompressPictures="0"/>
  <mc:AlternateContent xmlns:mc="http://schemas.openxmlformats.org/markup-compatibility/2006">
    <mc:Choice Requires="x15">
      <x15ac:absPath xmlns:x15ac="http://schemas.microsoft.com/office/spreadsheetml/2010/11/ac" url="https://worldbankgroup-my.sharepoint.com/personal/jbarbosa2_worldbank_org/Documents/Desktop/MX_Coastal Watersheds Project (P131709)/"/>
    </mc:Choice>
  </mc:AlternateContent>
  <xr:revisionPtr revIDLastSave="0" documentId="8_{931F6111-6813-4891-8D37-1FDE0B59F8E2}" xr6:coauthVersionLast="41" xr6:coauthVersionMax="41" xr10:uidLastSave="{00000000-0000-0000-0000-000000000000}"/>
  <bookViews>
    <workbookView xWindow="-120" yWindow="-120" windowWidth="29040" windowHeight="16440" tabRatio="737" firstSheet="2" activeTab="2" xr2:uid="{00000000-000D-0000-FFFF-FFFF00000000}"/>
  </bookViews>
  <sheets>
    <sheet name="Explanations" sheetId="7" state="hidden" r:id="rId1"/>
    <sheet name="drop down entries" sheetId="3" state="hidden" r:id="rId2"/>
    <sheet name="Objetivo 1. Sección III" sheetId="22" r:id="rId3"/>
  </sheets>
  <externalReferences>
    <externalReference r:id="rId4"/>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2">#REF!</definedName>
    <definedName name="kk">#REF!</definedName>
    <definedName name="level">[1]te_Proj_inputs!$B$31:$B$37</definedName>
    <definedName name="LULUCF">'drop down entries'!$E$49:$E$54</definedName>
    <definedName name="o1a">[1]te_Proj_inputs!$B$50:$B$55</definedName>
    <definedName name="Other">'drop down entries'!$F$49:$F$56</definedName>
    <definedName name="Renewable_Energy">'drop down entries'!$C$49:$C$59</definedName>
    <definedName name="tObjectives" localSheetId="2">#REF!</definedName>
    <definedName name="tObjectives">#REF!</definedName>
    <definedName name="Transport_Urban">'drop down entries'!$D$49:$D$59</definedName>
    <definedName name="TT_Choices">'drop down entries'!$A$49:$A$53</definedName>
    <definedName name="yn">[1]te_Proj_inputs!$C$3:$C$5</definedName>
  </definedNames>
  <calcPr calcId="191029" concurrentCalc="0"/>
  <extLs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D71" i="22" l="1"/>
  <c r="D24" i="22"/>
  <c r="C246" i="22"/>
  <c r="C211" i="22"/>
  <c r="C181" i="22"/>
  <c r="C266" i="22"/>
  <c r="C270" i="22"/>
  <c r="C248" i="22"/>
  <c r="C213" i="22"/>
  <c r="C183" i="22"/>
  <c r="D65" i="22"/>
</calcChain>
</file>

<file path=xl/sharedStrings.xml><?xml version="1.0" encoding="utf-8"?>
<sst xmlns="http://schemas.openxmlformats.org/spreadsheetml/2006/main" count="547" uniqueCount="373">
  <si>
    <t>[5] La planeación estratégica financiera es una herramienta que analiza e identifica los vacíos financieros en las operaciones de las AP. Presenta oportunidades para mitigar estos vacíos a través de esquemas de eficiencia de costos o de generación de ingresos. No se refiere a planes de negocio para los servicios de concesión específicos dentro de un AP. Cada país puede tener su propia definición y metodología de planeación o puede llevar a cabo tan sólo el análisis financiero y por lo tanto puede adaptar las preguntas según convenga.</t>
  </si>
  <si>
    <r>
      <t xml:space="preserve">La </t>
    </r>
    <r>
      <rPr>
        <b/>
        <sz val="10"/>
        <color indexed="8"/>
        <rFont val="Microsoft Sans Serif"/>
        <family val="2"/>
      </rPr>
      <t xml:space="preserve">Parte III </t>
    </r>
    <r>
      <rPr>
        <sz val="10"/>
        <color indexed="8"/>
        <rFont val="Microsoft Sans Serif"/>
        <family val="2"/>
      </rPr>
      <t>resume el total de las puntuaciones y porcentajes obtenidos por el país en un año determinado cuando el ejercicio se ha completado. Muestra la puntuación total posible y la puntuación total real para el sistema de AP y presenta los resultados en porcentaje. Con el tiempo los cambios en las puntuaciones pueden mostrar el progreso de fortalecimiento del sistema de financiamiento del AP</t>
    </r>
  </si>
  <si>
    <t>Esta Tabla debe ser llenada para complementar la información proporcioada en la Parte II, Componente I en los marcos normativos y legislativos. Esta Tabla presenta una lista de todas las políticas que se reformarán, establecerán o fortalecerán para mejorar el sistema de financiamiento de las AP.</t>
  </si>
  <si>
    <r>
      <t xml:space="preserve">La </t>
    </r>
    <r>
      <rPr>
        <b/>
        <sz val="10"/>
        <color indexed="8"/>
        <rFont val="Microsoft Sans Serif"/>
        <family val="2"/>
      </rPr>
      <t xml:space="preserve">Parte II </t>
    </r>
    <r>
      <rPr>
        <sz val="10"/>
        <color indexed="8"/>
        <rFont val="Microsoft Sans Serif"/>
        <family val="2"/>
      </rPr>
      <t>del cuadro de mando integral (CMI) está dividida en tres componentes fundamentales de un sistema financiero totalmente funcional a nivel sistema y de sitio  – (i) marcos jurídicos, regulatorios e institucionales, (ii) herramientas de planeación para lograr una gestión costo-efectiva (p.ej. prácticas contables) y (iii) herramientas para la generación de ingresos.
COMPONENTE 1: MARCOS JURÍDICOS, REGULATORIOS E INSTITUCIONALES QUE PERMITAN EL FINANCIAMIENTO SOSTENIBLE DE AP
Los marcos jurídicos, de políticas públicas, regulatorios e institucionales que afectan a los sistemas de AP deben estar claramente definidos y deben funcionar como apoyo para realizar una planeación financiera efectiva, que permita la generación, retención y manejo de los ingresos. Las responsabilidades institucionales deben estar claramente delimitadas y acordadas, así como contar con un entorno político y legal favorable.
COMPONENTE 2: HERRAMIENTAS DE PLANEACIÓN PARA LOGRAR UNA GESTIÓN COSTO-EFECTIVA 
Las planeaciones estratégica, financiera y contable son herramientas importantes para el manejo costo-efectivo sobre todo si se llevan a cabo de manera regular y sistemática. La planeación financiera efectiva requiere de información precisa, no sólo de los ingresos sino también de los niveles de gastos y las necesidades y patrones de inversión. Las opciones para equilibrar la ecuación costo/beneficio debe tomar en cuenta el aumento de ingresos y el control de costos. Una buena planeación financiera permite, a los directores de AP, tomar decisiones financieras estratégicas tales como la asignación de recursos que corresponda a las prioridades de manejo, así como identificar reducciones oportunas de gastos y posibles problemas de flujo de efectivo. Una planeación mejorada puede ayudar a recaudar más fondos, ya que los donantes y gobiernos perciben mayor seguridad de que sus recursos serán invertidos de manera efectiva en el sistema de áreas protegidas.
COMPONENTE 3: HERRAMIENTAS PARA LA GENERACIÓN DE INGRESOS Y MOVILIZACIÓN
Los sistemas de AP deben ser capaces de atraer y aprovechar todos los mecanismos de generación de ingresos, existentes y potenciales en el contexto general de sus prioridades de manejo. La diversificación de sus fuentes de ingresos es una estrategia poderosa para reducir la vulnerabilidad a los cambios externos y a la dependencia de los presupuestos públicos (generalmente limitados). Las fuentes de ingresos para los sistemas de áreas protegidas pueden incluir fuentes tradicionales de financiamiento - cobro por derechos - junto con mecanismos innovadores como los canjes de deuda, acuerdos de concesión, pago por servicios ecosistémicos, y en algunos casos aprovechamiento controlado de los recursos.</t>
    </r>
  </si>
  <si>
    <t xml:space="preserve">0: No comenzado
1: En curso
2: Terminado y aprobado
3: En ejecución
</t>
  </si>
  <si>
    <r>
      <t>Elemento 6 -</t>
    </r>
    <r>
      <rPr>
        <b/>
        <sz val="10"/>
        <color indexed="8"/>
        <rFont val="Microsoft Sans Serif"/>
        <family val="2"/>
      </rPr>
      <t xml:space="preserve"> Valoración económica de los sistemas de áreas protegidas ( servicios ecosistémicos, empleo generado por turismo)</t>
    </r>
  </si>
  <si>
    <t>(i) Hay estudios de valoración económica disponibles que aborden la contribución de las áreas protegidas al desarrollo local y nacional</t>
  </si>
  <si>
    <t>(ii) La valoración económica de las AP influye en los responsables de la toma de decisiones a nivel gobierno</t>
  </si>
  <si>
    <t>Especifique las autoridades que han sido influenciadas:</t>
  </si>
  <si>
    <r>
      <t>Elemento 7 -</t>
    </r>
    <r>
      <rPr>
        <b/>
        <sz val="10"/>
        <color indexed="8"/>
        <rFont val="Microsoft Sans Serif"/>
        <family val="2"/>
      </rPr>
      <t xml:space="preserve"> Mejora prespuestal para los sistemas de PA por parte del gobierno</t>
    </r>
  </si>
  <si>
    <t>(i) La política gubernamiental promueve el presupuesto para las AP basado en la necesidad económica según lo determinado en los planes de manejo de las AP</t>
  </si>
  <si>
    <t xml:space="preserve">0: No
1: Parcialmente
2: Sí
</t>
  </si>
  <si>
    <t>(ii) Los presupuestos de las AP incluyen fondos para financiar estrategias para la reducción de las amenazas en zonas de amortiguamiento (p.ej. ctividades de sustento de las comunidades que vivien alrededor del AP)</t>
  </si>
  <si>
    <t>(iii) Los procedimientos administrativos (procuración, desembolso),  facilitan el ejercicio del presupuesto, reduciendo el riesgo de cortes presupuestarios futuros debidos a las bajas tasas de ejercicio del recurso financiero</t>
  </si>
  <si>
    <t>(iv) El gobierno planea, a largo plazo, aumentar el presupuesto para reducir la brecha de financiamiento de las AP</t>
  </si>
  <si>
    <r>
      <t>Elemento 8 -</t>
    </r>
    <r>
      <rPr>
        <b/>
        <sz val="10"/>
        <color indexed="8"/>
        <rFont val="Microsoft Sans Serif"/>
        <family val="2"/>
      </rPr>
      <t xml:space="preserve"> Responsabilidades institucionales claramente definidas para el manejo administrativo de las AP</t>
    </r>
  </si>
  <si>
    <t>(i)  Los mandatos de las instituciones públicas respecto a las finanzas de las AP son claros y consensuados</t>
  </si>
  <si>
    <t>Elemento 9 - Requerimientos de personal, perfiles de puesto e incentivos bien definidos a nivel de área y de sistema</t>
  </si>
  <si>
    <t>(i) A nivel central se cuenta con economistas y planeadores financieros suficientes para mejorar la sostenibilidad financiera del sistema</t>
  </si>
  <si>
    <t xml:space="preserve">0: Ninguna
1: Parcial
2: Casi
3: Completamente
</t>
  </si>
  <si>
    <t>Especifique puestos y describa los roles de cada uno:</t>
  </si>
  <si>
    <t>(ii) Existe una estructura organizacional (p.ej. una unidad especializada) con la autoridad suficiente para coordinar y administrat adecuadamente las finanzas del sistema de AP</t>
  </si>
  <si>
    <t>(iii) A nivel regional y de área, existe capacidad profesional suficiente para promover la sostenibilidad financiera a nivel de área protegida</t>
  </si>
  <si>
    <t>State positions and describe roles:</t>
  </si>
  <si>
    <t>(iv) Las responsabilidades del director del área protegida incluyen el manejo financiero, la generación de ingresos y el manejo costo-efectivo</t>
  </si>
  <si>
    <t xml:space="preserve">(v) Los incentivos presupuestales motivan a los directores de área protegida a promover la sostenibilidad financiera del área (p.ej. Las áreas que generan ingresos no experimental recortes en su presupuesto)  </t>
  </si>
  <si>
    <t>(vi) La evaluación de desempeño de los directores de área protegida incluye la evaluación de la planeación financiera, generación de ingresos, recaudacón por el cobro de derechos y el manejo costo-efectivo</t>
  </si>
  <si>
    <t>(vii) Existe la capacidad suficiente en el sistema para realizar auditorías financieras a las AP</t>
  </si>
  <si>
    <t>(viii) Los directores de área protegida  tienen la posibilidad de realizar su planeación estratégica y presupuestal a largo plazo (p.ej. 5 años)</t>
  </si>
  <si>
    <t>Puntuación Total para el Componente 1</t>
  </si>
  <si>
    <t>Puntuación real:</t>
  </si>
  <si>
    <t xml:space="preserve">Total Posible: 90                                </t>
  </si>
  <si>
    <t>% alcanzado</t>
  </si>
  <si>
    <t>Componente 2 – Planeación estratégica y herramientas para el manejo costo-efectivo</t>
  </si>
  <si>
    <r>
      <t xml:space="preserve">Elemento 1 – </t>
    </r>
    <r>
      <rPr>
        <b/>
        <sz val="10"/>
        <color indexed="8"/>
        <rFont val="Microsoft Sans Serif"/>
        <family val="2"/>
      </rPr>
      <t>Planeación estratégica y manejo a nivel de AP</t>
    </r>
  </si>
  <si>
    <t>(i) Calidad de los planes de manejo utilizados en el AP (basados en objetivos de conservación, necesidades de costo y manejo basadas en un análisis costo-efectivo)</t>
  </si>
  <si>
    <t xml:space="preserve">0: No existe
1: Mala
2: Decente
3: De alta calidad
</t>
  </si>
  <si>
    <t>(ii) Los planes de manejo se utilizan en todas las áreas protegidas del sistema</t>
  </si>
  <si>
    <t xml:space="preserve">0: No
1: 25% de las AP en sus primeras etapas
2: 70% de las AP lo tienen casi completo  
3: Completo o100% de cobertura
</t>
  </si>
  <si>
    <t>Especifique si los planes de manejo están o no actualizados:</t>
  </si>
  <si>
    <t>(iii) Los marcos de planeación estratégica se plasman en formatos estandarizados y están alineadas a los  planes de manejo y los objetivos de conservación de las AP y están desarrollados en todas las AP del sistema</t>
  </si>
  <si>
    <t>(iv) Los marcos de  planeación estratégica  se implementan en todas las AP del sistema (grado de implementación medido por el logro de objetivos)</t>
  </si>
  <si>
    <t>(v) Los marcos de planeación estratégica de las áreas protegidas contribuyen a la planeación estratégica y financiera del sistema</t>
  </si>
  <si>
    <t>(vi) Los costos de implementación de los marcos de planeación son monitoreados y esto contribuye a una orientación costo-efectiva así como a realizar informes del desempeño financiero</t>
  </si>
  <si>
    <t>0: No
1: 25% de las AP en sus primeras etapas
2: 70% de las AP lo tienen casi completo  
3: Completo o100% de cobertura</t>
  </si>
  <si>
    <r>
      <t>Elemento 2 -</t>
    </r>
    <r>
      <rPr>
        <b/>
        <sz val="10"/>
        <color indexed="8"/>
        <rFont val="Microsoft Sans Serif"/>
        <family val="2"/>
      </rPr>
      <t xml:space="preserve"> Sistemas de contabilidad y auditoría son operativos, transparentes y funcionales</t>
    </r>
  </si>
  <si>
    <t xml:space="preserve">(i) Existe un sistema administrativo y contable coordinado y transparente (operativo y de inversión) para el sistema de áreas protegidas  </t>
  </si>
  <si>
    <t xml:space="preserve">0: No
1: Parcial
2: Casi completo
3: Completo
</t>
  </si>
  <si>
    <t>(ii) Están operando sistemas de evaluación de la generación de ingresos en cada AP</t>
  </si>
  <si>
    <t>(iii) Existe un sistema para que la información administrativa y contable contribuya a la planeación estratégica y presupuestal del sistema</t>
  </si>
  <si>
    <r>
      <t>Elemento 3 -</t>
    </r>
    <r>
      <rPr>
        <b/>
        <sz val="10"/>
        <color indexed="8"/>
        <rFont val="Microsoft Sans Serif"/>
        <family val="2"/>
      </rPr>
      <t xml:space="preserve"> Sistemas de evaluación y seguimiento del rendimiento financiero</t>
    </r>
  </si>
  <si>
    <t>(i) Todos los ingresos y gastos del AP son reportados de forma completa y precisa por la autoridad responsable del área a todas las partes involucradas</t>
  </si>
  <si>
    <t xml:space="preserve">0: No
1: Parcial
2: Casi completa
3: Completa y operando
</t>
  </si>
  <si>
    <t>(ii) Cuando es posible, la rentabilidad financiera de las inversiones relacionadas con el turismo es medida y reportada (p.ej. evaluar el aumento de la generación de ingresos por visitación, antes y después del establecimiento de un centro de visitantes)</t>
  </si>
  <si>
    <t xml:space="preserve">(iii) Existe un sistema de evaluación y seguimiento que muestra cómo y por qué se asignan los fondos a las AP así como a las autoridades centrales </t>
  </si>
  <si>
    <t>(iv) Existe un sistema de evaluación y seguimiento muestra la eficacia de las AP en el uso de sus recursos financieros disponibles para alcanzar sus objetivos de manejo (es decir, tasa de desembolso y rentabilidad)</t>
  </si>
  <si>
    <r>
      <t>Elemento 4 -</t>
    </r>
    <r>
      <rPr>
        <b/>
        <sz val="10"/>
        <color indexed="8"/>
        <rFont val="Microsoft Sans Serif"/>
        <family val="2"/>
      </rPr>
      <t xml:space="preserve"> Métodos para la asignación de fondos a cada AP</t>
    </r>
  </si>
  <si>
    <t>(i) La asignación del presupuesto nacional destinado a AP se basa en los criterios apropiados y acordados (p.ej. tamaño, amenazas, desempeño, necesidades)</t>
  </si>
  <si>
    <t xml:space="preserve">0: No
1: Sí
</t>
  </si>
  <si>
    <t>Elemento 5 - Redes de capacitación y aopyo que permitan a los directores de AP operar de manera más efectiva</t>
  </si>
  <si>
    <t>(i) Los directores de AP desarrollan o cuentan con una orientación hacia el manejo costo-efectivo</t>
  </si>
  <si>
    <t xml:space="preserve">0: Ausente
1: Hecho parcialmente
2: Casi hecho
3: Completo
</t>
  </si>
  <si>
    <t>(ii) Existen redes entre AP para que los directores de las áreas compartan información entre sí sobre sus costos, prácticas e impactos</t>
  </si>
  <si>
    <t>(iii) Se cuenta con análisis comparativos de costos operativos y de inversión entre las AP mismos que se utilizan para evaluar el desempeño de los directores de AP</t>
  </si>
  <si>
    <t>(iv) Se cuenta con sistemas de monitoreo y aprendizaje del manejo costo-efectivo que alimentan al sistema de planeación y manejo</t>
  </si>
  <si>
    <t>(v) Los directores de AP están capacitados en el manejo financiero efectivo</t>
  </si>
  <si>
    <t>(vi) Los sistemas de financiamiento de AP facilitan el intercambio de información de costos comunes, tanto entre AP  como con la oficina central[7]</t>
  </si>
  <si>
    <t>Puntuación Total para el Componente 2</t>
  </si>
  <si>
    <t xml:space="preserve">Total Posible: 59                             </t>
  </si>
  <si>
    <t>Componente 3 – Herramientas para la generación de ingresos en las AP</t>
  </si>
  <si>
    <r>
      <t xml:space="preserve">Elemento 1 - </t>
    </r>
    <r>
      <rPr>
        <b/>
        <sz val="10"/>
        <color indexed="8"/>
        <rFont val="Microsoft Sans Serif"/>
        <family val="2"/>
      </rPr>
      <t>Número y variedad de fuentes de ingresos utilizados en todo el sistema de AP</t>
    </r>
  </si>
  <si>
    <t>(i) Existe un análisis completo y actualizado de las opciones de ingresos para el país, incluyendo estudios de factibilidad</t>
  </si>
  <si>
    <t xml:space="preserve">0: Ninguno
1: Parcialmente
2: Una buena cantidad
3:Óptimo
</t>
  </si>
  <si>
    <t>(ii) Hay un conjunto diverso de fuentes y mecanismos que generan fondos para el sistema de AP</t>
  </si>
  <si>
    <t xml:space="preserve">Puntos de referencia propuestos para una cartera diversificada de mecanismos financieros para el sistema de AP:
Parcial -  1-2
La cantidad justa - 3-4
Óptima - 5 o más
Mencione los mecanismos:
</t>
  </si>
  <si>
    <t>(iii) Las áreas protegidas operan mecanismos de recaudación que generan ingresos netos positivos (mayores a los costos anuales de operación y recuperación a laro plazo de la inversión inicial)</t>
  </si>
  <si>
    <t>(iv) Las áreas protegidas permiten que las comunidades locales generen ingresos, dando como resultado la reducción de las amenazas al AP</t>
  </si>
  <si>
    <t>Elemento 2 - Ajuste y establecimiento de tarifas a los usuarios en todo el sistema de AP</t>
  </si>
  <si>
    <t>(i) Existe una estrategia y un plan de acción enfocado al pago de los usuarios y éste es adoptado por el gobierno</t>
  </si>
  <si>
    <t xml:space="preserve">0: Ninguno
1: Parcialmente
2: Satisfactorio
3: Completo
</t>
  </si>
  <si>
    <t>Si el área protegida establece tarifas pero no cuenta con una estrategia, califique como Parcialmente:</t>
  </si>
  <si>
    <t>(ii) La industria nacional de turismo así como la Secretaría de Turismo apoyan y actúan como socias en el sistema o programa de tarifas y pagos de los usuarios</t>
  </si>
  <si>
    <t>(iii) A través de la red e proponen y desarrollan inversiones en infraestructura para el turismo para AP basadas en el análisis potencial de ingresos y rentabilidad de la inversión[8]</t>
  </si>
  <si>
    <t>(iv) En los sitios en que se le da promoción al turismo, los directores de AP pueden demostrar ingresos máximos mientras no amenacen los objetivos de conservación del AP</t>
  </si>
  <si>
    <t>(v) Se aplican tarifas para usos no turísticos y éstas generan ingresos adicionales</t>
  </si>
  <si>
    <r>
      <t>Elemento 3 -</t>
    </r>
    <r>
      <rPr>
        <b/>
        <sz val="10"/>
        <color indexed="8"/>
        <rFont val="Microsoft Sans Serif"/>
        <family val="2"/>
      </rPr>
      <t xml:space="preserve"> Sistemas efectivos de cobro de derechos</t>
    </r>
  </si>
  <si>
    <t>(i) El sistema cuanta con guías para el cobro de derechos que están terminadas y aprobadas por las autoridades de las AP</t>
  </si>
  <si>
    <t xml:space="preserve">0: Ninguno
1: Parcialmente
2: Completamente
3: Operando
</t>
  </si>
  <si>
    <t>(ii)  Los sistemas de cobor de derechos se están implementando en las AP de una manera costo-efectiva</t>
  </si>
  <si>
    <t>(iii) Los sistemas de cobro de derechos son monitoreados y evaluados</t>
  </si>
  <si>
    <t>(iv) Las personas que visitan el AP están satisfechos con el profesionalismo con el que se lleva a cabo el cobro de derecho así como de los servicios prestados</t>
  </si>
  <si>
    <t>Esto puede hacerse a través de encuestas a los visitantes</t>
  </si>
  <si>
    <r>
      <t>Elemento 4 -</t>
    </r>
    <r>
      <rPr>
        <b/>
        <sz val="10"/>
        <color indexed="8"/>
        <rFont val="Microsoft Sans Serif"/>
        <family val="2"/>
      </rPr>
      <t xml:space="preserve"> Estrategias de comunicación para aumentarl la conciencia pública de la importancia de los mecanismos de generación de ingresos</t>
    </r>
  </si>
  <si>
    <t xml:space="preserve">(i) Las campañas de comunicación dirigidas al público acerca del cobro de derechos al turismo tienen un alcance amplio </t>
  </si>
  <si>
    <t xml:space="preserve">0: Ninguna
1: Parcialmente
2: Satisfactoia
3: Completamente
</t>
  </si>
  <si>
    <t>(i) Existen campañas de comunicación dirigidas al público acerca de las tarifas en AP</t>
  </si>
  <si>
    <r>
      <t>Elemento 5 - Esquemas operativos del Pago por Servicios Ambientales (PSA) para AP</t>
    </r>
    <r>
      <rPr>
        <b/>
        <sz val="10"/>
        <color indexed="8"/>
        <rFont val="Microsoft Sans Serif"/>
        <family val="2"/>
      </rPr>
      <t>[9]</t>
    </r>
  </si>
  <si>
    <t>(i) El gobierno desarrolla e implementa una estrategia o esquema de PSA</t>
  </si>
  <si>
    <t xml:space="preserve">0: Ninguna
1: Parcialmente
2: Avanza
3: Totalmente
</t>
  </si>
  <si>
    <t>(ii) Se desarrollan programas piloto de PSA en AP determinadas</t>
  </si>
  <si>
    <t>(iii) El desempeño operativo de los programas piloto es monitoreado, evaluado y reportado y se actúa en consecuencia</t>
  </si>
  <si>
    <t>(iv) Aumenta el PSA en todo el sistema de AP</t>
  </si>
  <si>
    <r>
      <t xml:space="preserve">Elemento 6 - </t>
    </r>
    <r>
      <rPr>
        <b/>
        <sz val="10"/>
        <color indexed="8"/>
        <rFont val="Microsoft Sans Serif"/>
        <family val="2"/>
      </rPr>
      <t>Concesiones que operan dentro del AP[10]</t>
    </r>
  </si>
  <si>
    <t>(i) Existe una estrategia y plan de acción aprobado por el gobierno para el otorgamiento de concesiones</t>
  </si>
  <si>
    <t>(ii) Las oportunidades de concesión son funcionales en los sitios pilotos de las AP</t>
  </si>
  <si>
    <t>(iii) EL desempeño operativo (ambiental y financiero) de los sitios piloto es monitoreado, evaluado, reportado y se actúa en consecuencia</t>
  </si>
  <si>
    <t>(iv) Aumentan las conceciones en todo el sistema de AP</t>
  </si>
  <si>
    <r>
      <t>Elemento 7 -</t>
    </r>
    <r>
      <rPr>
        <b/>
        <sz val="10"/>
        <color indexed="8"/>
        <rFont val="Microsoft Sans Serif"/>
        <family val="2"/>
      </rPr>
      <t xml:space="preserve"> Programas de capacitación en AP y mecanismos de generación de ingresos</t>
    </r>
  </si>
  <si>
    <t>(1) El gobierno y otras organizaciones competentes imparten cursos de capacitación en mecanismos de recaudación y administración financiera a los directores de AP</t>
  </si>
  <si>
    <t xml:space="preserve">0: Ninguno
1: Limitado
2: Satisfactorio
3: Extensivo 
</t>
  </si>
  <si>
    <t xml:space="preserve">Total Posible: 71                       </t>
  </si>
  <si>
    <t>[1] Este elemento puede ser omitido en aquellos países donde el sistema de AP no requiere de un Fondo o Fideicomiso debido al financiamiento sólido dentro del gobierno</t>
  </si>
  <si>
    <t>[2] Una Estrategia Financiera Nacional en AP debe incluir objetivos, políticas, instrumentos y propuestas.</t>
  </si>
  <si>
    <t>[3] Esto podría incluir prespuestos de agencias desarrolladoras y gobiernos locales para el sustento local</t>
  </si>
  <si>
    <t>[4] Estas responsabilidades deben encontrarse descritas en los Términos de Referencia para los puestos</t>
  </si>
  <si>
    <t>[6] La relación costo-efectividad se define ampliamente como la maximización del impacto por la cantidad invertida y lograr un impacto en los objetivos de la manera menos costosa. No se trata de reducir los costos ni el impacto resultante.</t>
  </si>
  <si>
    <t>[7] Esto podría incluir monitoreos aéreos, monitoreo de la contaminación marina, valoraciones económicas, entre otros</t>
  </si>
  <si>
    <t>[8] A medida que aumenta los infraestructura turística dentro de las AP y por ende el número de visitantes y los ingresos en el AP, la puntación para ese concepto debe aumentar en proporción a la importancia de dar financiamiento al sistema de AP</t>
  </si>
  <si>
    <t>[9] En los sitios donde el PSA no es apropiado o factible para un sistema de AP, reste 12 puntos menos a la puntuación total posible para el sistema de AP</t>
  </si>
  <si>
    <t>[10] Las concesiones serán principalmente para los servicios relacionados con el turismo, tales como centros de visitantes, tiendas de regalos, restaurantes, transporte, entre otros</t>
  </si>
  <si>
    <t>PARTE III - CUADRO DE MANDO INTEGRAL FINANCIERO - PUNTUACIÓN Y MEDICIÓN DEL PROGRESO</t>
  </si>
  <si>
    <t>Puntuación Total para el Sistema de AP</t>
  </si>
  <si>
    <t>Puntuación Total Posible</t>
  </si>
  <si>
    <t>Puntuación real respecto a la puntuación total posible (%)</t>
  </si>
  <si>
    <t>Porcentaje obtenido en el año anterior o de la última vez que el CMI fue aplicado [1]</t>
  </si>
  <si>
    <t>[1] Escriba NA si este es el primer año que completa el CMI</t>
  </si>
  <si>
    <t>Anexo I – Proyección estimada de ingresos</t>
  </si>
  <si>
    <t>Esta Tabla debe ser llenada como suplemento de la información de generación de ingresos presentada tanto en las Partes I y II.</t>
  </si>
  <si>
    <t>Tarifas u otros mecanismos de generación de ingresos</t>
  </si>
  <si>
    <t xml:space="preserve">Nivel actual de la tarifa </t>
  </si>
  <si>
    <t>Ingresos actuales</t>
  </si>
  <si>
    <t>Nivel tarifario propuesto</t>
  </si>
  <si>
    <t>Ingreso estimado</t>
  </si>
  <si>
    <t>Comentarios</t>
  </si>
  <si>
    <t>Total</t>
  </si>
  <si>
    <t>Anexo II – Reforma Política y Fortalecimiento</t>
  </si>
  <si>
    <t>Política/Ley</t>
  </si>
  <si>
    <t>Justificación del cambio o creación de una política/ley</t>
  </si>
  <si>
    <t>Cambios Recomendados</t>
  </si>
  <si>
    <t>Plazo Propuesto</t>
  </si>
  <si>
    <r>
      <t xml:space="preserve">A. Financiamiento estimado necesario para cubrir  los costos </t>
    </r>
    <r>
      <rPr>
        <i/>
        <sz val="10"/>
        <color indexed="8"/>
        <rFont val="Microsoft Sans Serif"/>
        <family val="2"/>
      </rPr>
      <t>básicos</t>
    </r>
    <r>
      <rPr>
        <sz val="10"/>
        <color indexed="8"/>
        <rFont val="Microsoft Sans Serif"/>
        <family val="2"/>
      </rPr>
      <t xml:space="preserve"> de manejo (operativos y de inversión)</t>
    </r>
  </si>
  <si>
    <r>
      <t xml:space="preserve">B. Financiamiento estimado necesario para cubrir los costos </t>
    </r>
    <r>
      <rPr>
        <i/>
        <sz val="10"/>
        <color indexed="8"/>
        <rFont val="Microsoft Sans Serif"/>
        <family val="2"/>
      </rPr>
      <t xml:space="preserve">óptimos </t>
    </r>
    <r>
      <rPr>
        <sz val="10"/>
        <color indexed="8"/>
        <rFont val="Microsoft Sans Serif"/>
        <family val="2"/>
      </rPr>
      <t xml:space="preserve">de manejo (operativos y de inversión) </t>
    </r>
  </si>
  <si>
    <r>
      <t>5. Déficit anual proyectado para escenarios de gastos básicos en el año X+5</t>
    </r>
    <r>
      <rPr>
        <vertAlign val="superscript"/>
        <sz val="10"/>
        <color indexed="8"/>
        <rFont val="Microsoft Sans Serif"/>
        <family val="2"/>
      </rPr>
      <t>[12],[13]</t>
    </r>
  </si>
  <si>
    <r>
      <rPr>
        <b/>
        <sz val="10"/>
        <color indexed="8"/>
        <rFont val="Microsoft Sans Serif"/>
        <family val="2"/>
      </rPr>
      <t>Nota:</t>
    </r>
    <r>
      <rPr>
        <sz val="10"/>
        <color indexed="8"/>
        <rFont val="Microsoft Sans Serif"/>
        <family val="2"/>
      </rPr>
      <t xml:space="preserve"> Por favor, complete el cuadro de mando integral de sostenibilidad financiera para cada proyecto enfocado en mejorar la sostenibilidad financiera de un sistema de AP o de un AP individual; resultado 1.2 de la estrategia de biodiversidad del GEF. Tal como hicimos en el GEF-4, utilizaremos el cuadro de mando integral desarrollado por Andrew Bovarnick de PNUD, ya que aborda nuestras necesidades de manera integral.
</t>
    </r>
    <r>
      <rPr>
        <b/>
        <sz val="10"/>
        <color indexed="8"/>
        <rFont val="Microsoft Sans Serif"/>
        <family val="2"/>
      </rPr>
      <t>El cuadro de mando integral consta de tres secciones:</t>
    </r>
    <r>
      <rPr>
        <sz val="10"/>
        <color indexed="8"/>
        <rFont val="Microsoft Sans Serif"/>
        <family val="2"/>
      </rPr>
      <t xml:space="preserve">
Parte I – Situación financiera general del sistema de áreas protegidas. Esto incluye la información básica de las áreas protegidas y un análisis financiero del sistema nacional de áreas protegidas.
Parte II – Evaluación de los elementos del sistema de financiamiento.
Part III – Calificación.</t>
    </r>
  </si>
  <si>
    <t>[3] La X hace referencia al año en el que el Cuadro de Mando integral (CMI) se ha completado; favor de especificarlo p.ej 2008. Si está llenando el CMI por primera vez, el valor de X será igual al del año base. Deberá insertar una columna adicional para cada año en el que se complete el CMI con los datos correspondientes.</t>
  </si>
  <si>
    <t>[9] En algunos países el gasto real difiere del gasto previsto, esto debido a dificultades de desembolso. En este caso los gastos reales deben ser presentados, y la información de gastos previstos y tasas de desembolso pueden anotarse en la columna de Comentarios.</t>
  </si>
  <si>
    <t xml:space="preserve">[12] Estos datos son útiles para mostrar la dirección y ritmo que el sistema de AP necesita para cerrar la brecha de financiamiento. Este punto sólo puede ser completado si es que se ha realizado un análisis financiero a largo plazo del sistema de AP para  el país. </t>
  </si>
  <si>
    <t>[13] Al hacer la proyección de costos futuros deberá dar prioridad a las necesidades de adaptación al cambio climático de los sistemas de AP, que pueden incluir la incorporación de nuevas áreas al sistema para facilitar los cambios del hábitat y la migración.</t>
  </si>
  <si>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</si>
  <si>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</si>
  <si>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</si>
  <si>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</si>
  <si>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</si>
  <si>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</si>
  <si>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</si>
  <si>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</si>
  <si>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</si>
  <si>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</si>
  <si>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</si>
  <si>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</si>
  <si>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</si>
  <si>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</si>
  <si>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</si>
  <si>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</si>
  <si>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</si>
  <si>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</si>
  <si>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</si>
  <si>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</si>
  <si>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</si>
  <si>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</si>
  <si>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</si>
  <si>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</si>
  <si>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</si>
  <si>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</si>
  <si>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</si>
  <si>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</si>
  <si>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</si>
  <si>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</si>
  <si>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</si>
  <si>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</si>
  <si>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</si>
  <si>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</si>
  <si>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</si>
  <si>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Transport/Urban Planning</t>
  </si>
  <si>
    <t>TT_Choices</t>
  </si>
  <si>
    <t>Energy_Efficiency</t>
  </si>
  <si>
    <t>Renewable_Energy</t>
  </si>
  <si>
    <t>Transport_Urban</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</si>
  <si>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</si>
  <si>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</si>
  <si>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</si>
  <si>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</si>
  <si>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</si>
  <si>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</si>
  <si>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</si>
  <si>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</si>
  <si>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</si>
  <si>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</si>
  <si>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</si>
  <si>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</si>
  <si>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</si>
  <si>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</si>
  <si>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</si>
  <si>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</si>
  <si>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</si>
  <si>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</si>
  <si>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</si>
  <si>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</si>
  <si>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 xml:space="preserve">     Herramienta de Seguimiento para Proyectos de Biodiversidad de GEF-3, GEF-4 y GEF-5                                  </t>
  </si>
  <si>
    <t>SECCIÓN III: Cuadro de mando integral de Sostenibilidad Financiera</t>
  </si>
  <si>
    <t xml:space="preserve">Parte I: Sistema de Áreas Protegidas, sub-sistemas y redes  </t>
  </si>
  <si>
    <t xml:space="preserve">Parte1.1 – Información Básica sobre el Sistema Nacional de Áreas Protegidas del País, Sub-sistemas y Redes. Detalle en la Tabla cada sub-sistema y red dentro del sistema nacional de áreas protegidas en el país. 
</t>
  </si>
  <si>
    <t>Sistema de Áreas Protegidas, sub-sistemas y redes</t>
  </si>
  <si>
    <t>Número de sitios</t>
  </si>
  <si>
    <t>Hectáreas terrestres cubiertas</t>
  </si>
  <si>
    <t>Hectáreas marinas cubiertas[1]</t>
  </si>
  <si>
    <t>Total de hectáreas cubiertas</t>
  </si>
  <si>
    <t xml:space="preserve">Institución responsable del manejo del AP </t>
  </si>
  <si>
    <t>Sistema Nacional de AP</t>
  </si>
  <si>
    <t>[1] Las AMP deben ser detalladas por separado de las AP terrestres, ya que tienden a ser mucho más grandes en tamaño y tienen diferentes estructuras de costo.</t>
  </si>
  <si>
    <t>Parte 1.2 – Análisis Financiero del Sistema Nacional de Áreas Protegidas</t>
  </si>
  <si>
    <t>Análisis financiero del Sub-sistema o Red –[escriba el nombre del Sub-sistema o Red]</t>
  </si>
  <si>
    <t>Año base (US$) [1][2]</t>
  </si>
  <si>
    <t>Comentarios Agregue la fuente y el nivel de confianza de los datos (bajo, medio, alto)</t>
  </si>
  <si>
    <t>Recursos Financieros disponibles[5]</t>
  </si>
  <si>
    <t>(1) Presupuesto total anual del gobierno central asignado al manejo de AP (excluyendo fondos de donantes y los ingresos generados por el sistema de AP)</t>
  </si>
  <si>
    <t>- presupuesto operativo (salarios, mantenimiento, combustible)</t>
  </si>
  <si>
    <t>- presupuesto de inversión para infraestructura (caminos, centros de visitantes)</t>
  </si>
  <si>
    <t xml:space="preserve">(2) Financiamiento extrapresupuestario para el manejo de AP </t>
  </si>
  <si>
    <t>Especifique las fuentes de los fondos</t>
  </si>
  <si>
    <t xml:space="preserve">- Total de A + B - </t>
  </si>
  <si>
    <t>A. Fondos canalizados a través del gobierno - total</t>
  </si>
  <si>
    <t>- Impuestos para el financiamiento de AP</t>
  </si>
  <si>
    <t>- Fideicomisos</t>
  </si>
  <si>
    <t>- Fondos de donantes</t>
  </si>
  <si>
    <t>- Préstamos</t>
  </si>
  <si>
    <t>- Intercambio de deudas por mejoras ambientales</t>
  </si>
  <si>
    <t>- Otros</t>
  </si>
  <si>
    <t>B. Fondos canalizados a través de terceros/arreglos institucionales independientes – total</t>
  </si>
  <si>
    <t>(3) Generación anual total de ingresos in-situ en todas las AP, desglosada por fuente[6]</t>
  </si>
  <si>
    <t>Indique el valor económico total de las AP (si hay estudios disponibles al respecto)[7]</t>
  </si>
  <si>
    <t>- Total</t>
  </si>
  <si>
    <t>A. Tarifas de entrada para el turismo</t>
  </si>
  <si>
    <t>B. Otras tarifas de uso turísitco y recreativo (acampar, permisos de pesca)</t>
  </si>
  <si>
    <t>C. Ingresos por concesiones</t>
  </si>
  <si>
    <t>D. Pago por servicios ecosistémicos (PSE)</t>
  </si>
  <si>
    <t>- agua</t>
  </si>
  <si>
    <t>- carbono</t>
  </si>
  <si>
    <t>- biodiversidad</t>
  </si>
  <si>
    <t>E. Otras tarifas y cargos no turísticos (especifique cada tipo de mecanismo de generación de ingresos)</t>
  </si>
  <si>
    <t>- cuota por investigación científica</t>
  </si>
  <si>
    <t>- patentes genéticas</t>
  </si>
  <si>
    <t>- cargos por contaminación</t>
  </si>
  <si>
    <t>- venta de souvenirs en tiendas a cargo del estado</t>
  </si>
  <si>
    <t>(4) Porcentaje de los ingresos generados que son retenidos por el sistema de AP para reinversión[8]</t>
  </si>
  <si>
    <t>(5) Total de fondos disponibles para el sistema de AP [punto 1+2.A+2.B] + [punto 3 * punto 4]</t>
  </si>
  <si>
    <t>Disponible para operación</t>
  </si>
  <si>
    <t>Disonible para inversión en infraestructura</t>
  </si>
  <si>
    <t>Costos y Necesidades de Financiamiento</t>
  </si>
  <si>
    <t>(1) Gasto total anual de las AP (todos los costos de operación y de inversión así como cualquier otros gastos a nivel de sistema)[9]</t>
  </si>
  <si>
    <t>Si este porcentaje es bajo, indique las razones:</t>
  </si>
  <si>
    <t>- por el gobierno</t>
  </si>
  <si>
    <t>- por canales independientes/otros</t>
  </si>
  <si>
    <t>(2) Estimación de las necesidades de financiamiento del sistema de AP</t>
  </si>
  <si>
    <t xml:space="preserve">Desglose por sub-sistemas terrestres y marinos donde sea posible </t>
  </si>
  <si>
    <t>- Costos administrativos a nivel de sistema central (salarios, mantenimiento de oficinas)</t>
  </si>
  <si>
    <t>- Costo de manejo operativo del AP</t>
  </si>
  <si>
    <t xml:space="preserve">- Costo de inversión en infraestructura del AP </t>
  </si>
  <si>
    <t>- Costos del sistema de AP asociados a la generación de capacidades a nivel central y de área (capacitación, estrategia, planeación, potraining, strategy, cambio en políticas públicas)</t>
  </si>
  <si>
    <t>- Costos administrativos del AP a nivel de sistema central (salarios, mantenimiento de oficinas)</t>
  </si>
  <si>
    <t>C. Financiamiento estimado necesario para ampliar la representatividad ecológica de los sistemas de AP.</t>
  </si>
  <si>
    <t>- costos básicos de gestión y manejo para crear nuevas AP</t>
  </si>
  <si>
    <t>- costos óptimos de gestión y manejo para crear nuevas AP</t>
  </si>
  <si>
    <t>Déficit anual de financiamiento (necesidades financieras - fondos disponibles)[10]</t>
  </si>
  <si>
    <t xml:space="preserve">1. Superávit/Déficit neto anual real[11] </t>
  </si>
  <si>
    <t>2. Déficit de financiamiento anual para escenarios básicos de manejo</t>
  </si>
  <si>
    <t>Operación</t>
  </si>
  <si>
    <t>Inversión en infraestructura</t>
  </si>
  <si>
    <t>3. Déficit de financiamiento anual para escenarios óptimos de manejo</t>
  </si>
  <si>
    <t>4. Déficit de financiamiento anual para cubrir los costos de manejo requeridos para ampliar un sistema de AP (costos actuales del sistema más los costos anuales para incluir más AP)</t>
  </si>
  <si>
    <t>Necesidades para la recopilación de datos financieros</t>
  </si>
  <si>
    <t xml:space="preserve">Especifique los principales vacíos de información identificados a partir de este análisis: </t>
  </si>
  <si>
    <t>Especifique las acciones que deben adoptarse para llenar estos vacíos de información[14]:</t>
  </si>
  <si>
    <t>[1] El año base se refiere al año en el que el cuadro de mando integral se completó por primera vez y permanece fijo. Escriba el año p. ej. 2007</t>
  </si>
  <si>
    <t>[2] Anote el tipo de moneda y el tipo de cambio con respecto al dólar (US$)  así como la fecha de cotización (p.ej. US$1=11 pesos mexicanos, agosto 2007 )</t>
  </si>
  <si>
    <t>[4] Escriba en la nota el tipo de moneda y el tipo de cambio con respecto al dólar (US$) así como la fecha de cotización.</t>
  </si>
  <si>
    <t>[5] Esta sección expone las fuentes de fondos que están disponibles para las AP, clasificadas como: (i) presupuesto del gobierno (punto 1), (ii) fondos gubernamentales adicionales (punto 2), y (iii) ingresos generados por el AP (punto 3).</t>
  </si>
  <si>
    <t>[6] Para calcular el total de ingresos estos datos deben ser el total de todos los sistemas de AP. Si los datos sólo están disponibles para un sistema de AP determinado, favor de especificar.</t>
  </si>
  <si>
    <t>[7] Tenga en cuenta que esto incluye valores no monetarios y por lo tanto será diferente (mayor) a los ingresos.</t>
  </si>
  <si>
    <t>[8] Esto incluye fondos compartidos por las AP con los actores locales.</t>
  </si>
  <si>
    <t xml:space="preserve">[11] Probablemente este valor será cero, pero algunas AP pueden tener fondos no desembolsados y algunas con presupuestos autónomos pueden presentar déficits. </t>
  </si>
  <si>
    <t xml:space="preserve">[14] Las acciones pueden incluir (i)información de costos basados en los planes de gestión y manejo del sitio y la extrapolación de los costos del sitio a lo largo del sistema de AP, y (ii) los ingresos y las cuentas presupuestarias y proyecciones. </t>
  </si>
  <si>
    <t xml:space="preserve"> PARTE II: CUADRO DE MANDO INTEGRAL FINANCIERO – EVALUACIÓN DE LOS ELEMENTOS DEL SISTEMA DE FINANCIAMIENTO</t>
  </si>
  <si>
    <t>Componente 1 – Marcos jurídicos, regulatorios e institucionales</t>
  </si>
  <si>
    <t>Elemento 1 – Apoyo jurídico, de política pública y regulatorio para la generación de ingresos en AP</t>
  </si>
  <si>
    <t>(i) Las leyes o políticas existentes facilitan los mecanismos de generación de ingresos en AP</t>
  </si>
  <si>
    <t xml:space="preserve">0: Ninguna
1: Algunas
2: La mayoría
3: Todas
</t>
  </si>
  <si>
    <t>Especifique los mecanismos de generación de ingresos que no están permitidos por el marco legal vigente:</t>
  </si>
  <si>
    <t>(ii) Los instrumentos fiscales como los impuestos sobre el turismo y el uso del agua, o las exenciones de impuestos, se aplican para promover el financiamiento en AP</t>
  </si>
  <si>
    <t xml:space="preserve">0: Ninguno
1: Algunos
2: La mayoría
3: Todos
</t>
  </si>
  <si>
    <r>
      <t>Elemento 2 -</t>
    </r>
    <r>
      <rPr>
        <b/>
        <sz val="10"/>
        <color indexed="8"/>
        <rFont val="Microsoft Sans Serif"/>
        <family val="2"/>
      </rPr>
      <t xml:space="preserve"> Apoyo jurídico, de política pública y regulatorio para la retención y reparto de ingresos dentro del sistema de AP</t>
    </r>
  </si>
  <si>
    <t>(i) Las leyes o políticas existentes facilitan la retención de ingresos en el sistema de AP</t>
  </si>
  <si>
    <t xml:space="preserve">0: No
1: En desarrollo
2: Sí, pero necesita mejorar
3: Sí, satisfactorio
</t>
  </si>
  <si>
    <t>Especifique el % que se mantiene:</t>
  </si>
  <si>
    <t>(ii) Las leyes o políticas facilitan la retención de ingresos a nivel de área protegida</t>
  </si>
  <si>
    <t xml:space="preserve">(iii) Las leyes o políticas facilitan la repartición de ingresos con actores locales  a nivel de área protegida </t>
  </si>
  <si>
    <r>
      <t xml:space="preserve">Elemento 3 - Condiciones legales y regulatorias para la creación de Fondos o Fideicomisos </t>
    </r>
    <r>
      <rPr>
        <b/>
        <sz val="10"/>
        <color indexed="8"/>
        <rFont val="Microsoft Sans Serif"/>
        <family val="2"/>
      </rPr>
      <t>(fondos patrimoniales, fondos extinguibles y revolventes)[1]</t>
    </r>
  </si>
  <si>
    <t>(i) Un Fondo o Fideicomiso ha sido establecido y capitalizado para financiar el sistema de AP</t>
  </si>
  <si>
    <t xml:space="preserve">0: No
1: Establecido
2: Establecido con capital limitado
3: Establecido con capital adecuado
</t>
  </si>
  <si>
    <t>(ii) El Fondo o Fideicomiso se ha creado para financiar áreas protegidas específicas</t>
  </si>
  <si>
    <t xml:space="preserve">0: No
1: Parcialmente
2: Muy bien
3: Totalmente
</t>
  </si>
  <si>
    <t>(iii) Los gastos del Fondo o Fideicomiso está alineada a la estrategia nacional de AP</t>
  </si>
  <si>
    <t>Elemento 4 - Apoyo legal, de política pública y regulatorio para arreglos institucionales alternativos para el manejo de AP que sirvan para reducir la carga de costo para el gobierno</t>
  </si>
  <si>
    <t>(i) Existen leyes o políticas que permiten y regulan las concesiones en favor de los servicios de las AP</t>
  </si>
  <si>
    <t>(ii) Existen leyes o políticas que permiten y regulan el co-manejo de AP</t>
  </si>
  <si>
    <t>(iii) Existen leyes o políticas que permiten y regulan la ingerencia de los gobiernos locales en la gestión de las AP</t>
  </si>
  <si>
    <t>(iv) Existen leyes que permiten, promueven y regulan las reservas privadas</t>
  </si>
  <si>
    <t>Elemento 5 – Estrategias Nacionales de Financiamiento de AP</t>
  </si>
  <si>
    <t>(i) Existen políticas y/o reglamentos para los siguientes elementos de queben formar parte de una Estrategia Nacional de Financiamiento de AP</t>
  </si>
  <si>
    <t>- Generación de ingresos y niveles tarifarios entre áreas protegidas</t>
  </si>
  <si>
    <t>Especificar los niveles tarifarios para las AP:</t>
  </si>
  <si>
    <t>- Asignación del presupuesto para las AP (criterios basados en el tamaño, amenazas, planeación, desempeño, entre otros)</t>
  </si>
  <si>
    <t>- Salvaguardias para garantizar que la generación de ingresos no afecte de manera negativa a los objetivos de conservación de las AP</t>
  </si>
  <si>
    <t>- Los planes de manejo de las AP incluyen datos financieros o marcos de planeación estratégica</t>
  </si>
  <si>
    <t>(ii) Grado de formulación, adopción e implementación de una estrategia nacional de financiamiento[2]</t>
  </si>
  <si>
    <t>Avoided deforestation/degradation</t>
  </si>
  <si>
    <t>Agriculture/agroforestry</t>
  </si>
  <si>
    <t>Carbon capture and storage</t>
  </si>
  <si>
    <t>Waste management</t>
  </si>
  <si>
    <t>Energy storage</t>
  </si>
  <si>
    <t>Fuel cells</t>
  </si>
  <si>
    <t>Management system</t>
  </si>
  <si>
    <t>Monitoring system</t>
  </si>
  <si>
    <t xml:space="preserve"> </t>
  </si>
  <si>
    <t>Importante: Por favor, antes de registrar sus datos lea las Instrucciones publicadas en la página de internet del GEF.</t>
  </si>
  <si>
    <t>Objetivo 1: Catalizar la Sostenibilidad de los Sistemas de Áreas Protegidas (AP).</t>
  </si>
  <si>
    <r>
      <t xml:space="preserve">La </t>
    </r>
    <r>
      <rPr>
        <b/>
        <sz val="10"/>
        <color indexed="8"/>
        <rFont val="Microsoft Sans Serif"/>
        <family val="2"/>
      </rPr>
      <t xml:space="preserve">Parte I </t>
    </r>
    <r>
      <rPr>
        <sz val="10"/>
        <color indexed="8"/>
        <rFont val="Microsoft Sans Serif"/>
        <family val="2"/>
      </rPr>
      <t>requiere datos financieros para determinar los costos, los ingresos y los vacíos del sistema de AP, tanto en el año en curso como para previsión en el futuro. Ofrece un análisis cuantitativo del sistema de AP y muestra los datos financieros que necesitan los planificadores/gestores de AP para determinar las metas financieras, y por ende la cantidad de fondos adicionales necesarios para financiar el manejo efectivo de su sistema de AP. Como los diferentes países tienen diferentes sistemas de administración, la relevancia de ciertos requerimientos puede variar para cada país. Sin embargo si los datos financieros no existen, la primera actividad de la autoridad responsable del AP debe ser generar y recopilar los datos.</t>
    </r>
  </si>
  <si>
    <t>[10] Necesidades financieras calculadas como en (8) menos el total de fondos disponibles en (6)</t>
  </si>
  <si>
    <t>(ii) Los fondos recaudados por AP en co-manejo no reducen la asignación de presupuesto fiscal donde todavía existen vacíos de financiamiento</t>
  </si>
  <si>
    <t>- Información y planes financieros integrales para un sistema contable estandarizado y coordinado (contabilidad basada tanto en inversión como actividad)</t>
  </si>
  <si>
    <t>NA</t>
  </si>
  <si>
    <t>0</t>
  </si>
  <si>
    <t>1</t>
  </si>
  <si>
    <t>Comisión Nacional de Áreas Naturales Protegidas</t>
  </si>
  <si>
    <t>The Mexican Government does not receive funds for CONANP from this kind of sources (no environmental taxes, trust or donor funds, loans, etc.).</t>
  </si>
  <si>
    <t>Data for 2015.  It specifies the amount of fees charged recovered, for the whole national system, in compliance with Section 198 of the Federal Law, each person must pay a daily fee of 50.00 pesos when they visit the following marine areas: Cabo Pulmo National Park;  Alacranes National Park; Catalan and Montserrat Islands (inside of the Bahía de Loreto National Park); Arrecifes Maracaibo, Punta Sur, El Islote and Chunchaka'ab, inside of the Reefs of Cozumel National Park; Isla Contoy National Park, Reef of Xcalak National Park, Isabel Island National Park; Banco Chinchorro Biosphere Reserve, El Vizcaíno Biosphere Reserve; Channels of Muyil-Chun yaxché insider of the Sian Ka'an Biosphere Reserve and Reefs of Sian Ka'an Biosphere Reserve; Archipiélago de Revillagigedo Biosphere Reserve, Guadalupe Island Biosphere Reserve, Marine zones of the Archipiélago of Espíritu Santo National Park, Bahía de los Ángeles Biosphere Reserve, Channels of Ballenas y Salsipuedes and Flora and Fauna Area of Protection of the Gulf of California Islands, excluding las Venados Islands, Lobos and Pájaros, in front of  Puerto de Mazatlán, Sinaloa, they will cover the fee established in the fracción II of the same article. For the rest of the marine areas the fee is and amount of $25.00 MN.  Aditionally, by Section 198-A of the Federal Law, each person must pay a daily fee of $ 50.00 pesos MN when they visit the following terrestrian: Sierra de San Pedro Mártir National Park, Constitution of 1857 National Park, Cascadas de Bassaseachic National Park, Yaxchilán Natural Monument, Maderas del Carmen Biosphere Reserve, Cañón de Santa Elena Biosphere Reserve, El Pinacate y Gran Desierto de Altar Biosphere Reserve, Mapimí Biosphere Reserve, El Vizcaíno Biosphere Reserve (in its terrestrian portion) y Calakmul Biosphere Reserve.</t>
  </si>
  <si>
    <t xml:space="preserve">Although Protected Areas may be receiving extra income from other touristic activities, this information is not concentrated by Central Offices and is not registered in CONANP's administrative database. </t>
  </si>
  <si>
    <t>CONANP and the PA system do not apply any scheme of concessions, hence no income is received.</t>
  </si>
  <si>
    <t xml:space="preserve">CONANP and the PA system do not receive any income for Payment for Ecosystem Services (PES) schemes.  This kind of schemes are managed by other government organizations (CONAFOR) and the recipients of the benefits are usually the communities. PES programs in PAs only focus on forestry. </t>
  </si>
  <si>
    <t>Average for the period 2011-2015.  The PES Program implemented in Mexico, is an effort implemented by the National Forestry Commission (Conafor), which aims to reduce the rate of deforestation in the country, through the recognition of the value of the environmental services provided by forest ecosystems.  This program supports the people who own the land and who support the conservation and sustainable management of forests.  The money received by this program does not enter to CONANP, but stays within the communities that inhabit the PAs. This amount is the average income in PES programs on forestry from 2011-2015, equal to MXN $443 million yearly.</t>
  </si>
  <si>
    <t xml:space="preserve">Although Protected Areas may be generating funds from this kind of activities, this information is not concentrated by Central Offices and is not available for CONANP. </t>
  </si>
  <si>
    <t>This number is likely underestimated, but since the percentage of number (4) is unknown, we assume no extra revenue is kept for the management of PA.</t>
  </si>
  <si>
    <t>The document that resulted from the financial gap analysis for the mexican protected area system does not make the separation among the central offices and the PA themselves, or among the different activities for management (operation, infrastructure, capacity building).  Nevetheless, a tool following the same methodology is being developed, so in the future these quantities could be calculated.</t>
  </si>
  <si>
    <t xml:space="preserve">The methodology used to estimate the financial gap for the mexican PA system estimates the financing needs to accomplish management effectiveness, based on the stages of a) maintainance, b) strengthening (3 stages) and c) consolidation of the PA system.  Currently there is no way to calculate the needs for "optimal management", but the capacities to use the tool based on the same methodology will be developed soon.  Then, the meaning of "optimal management" should be defned according to these criteria in order to calculate it in the future.  </t>
  </si>
  <si>
    <t>These system capacity building needs are additional to attaining basic management capacities and may entail additional scientific research, public communications, scholarships etc)</t>
  </si>
  <si>
    <t>=</t>
  </si>
  <si>
    <t xml:space="preserve">There is no way to separate marine and terrestrial subsystems. </t>
  </si>
  <si>
    <t>No information is obtained by CONANP on local sources of income.</t>
  </si>
  <si>
    <t>Strengthen communication among PAs, Regional Offices and Central Offices, in order to compile an integral database on incomes and expenses.  Algo, local capacities must be strengthened in order to compile all the local information.</t>
  </si>
  <si>
    <t>Strengthen communication among PAs, Regional Offices and Central Offices, in order to compile an integral database on incomes and expenses.  Also, local capacities must be strengthened in order to compile all the local information.</t>
  </si>
  <si>
    <t>Especifique el % que se reparte: es muy bajo el recurso para todas las comunidades que se encuentran dentro del ANP</t>
  </si>
  <si>
    <t>Enliste los criterios para la asignación de presupuesto:</t>
  </si>
  <si>
    <t>Proporcione un resumen de los estudios:</t>
  </si>
  <si>
    <t xml:space="preserve">Approved budget for 2019 MXN =  843,553,106
Annual budget supplied by the Direction of Administration and Institutional Effectiveness. Exchange rate of the Bank of Mexico for August 2019. This is the final annual budget for 2019 for all the Protected Area System and Central Offices of CONANP.  </t>
  </si>
  <si>
    <t>Data for 2019</t>
  </si>
  <si>
    <t>Data for 2019. CONANP accomplishes conservations and sustainable development objetvies through different Programs (such as Conservation for Sustainable Development and Protection and Restoration of Ecosystems and Species at Risk) that involve the payment for the services of land owners and community members.  This number responds to that budget.</t>
  </si>
  <si>
    <t>Año 2019 (US$)  [3][4]</t>
  </si>
  <si>
    <t>Average annual income from trust funds for 2017-2019 administered by the Fund for Natural Protected Areas.</t>
  </si>
  <si>
    <t xml:space="preserve">Data for 2019.  This amount is only the govenrment budget spent.  No information is available on 2016 extra budgetary funding, hence this number is likely underestimated.  Nevertheless the original budget allocated (fron the beginning of the year) is usually adjusted according to the needs.  
For example for 2015, the original approved budget was MXN$ 1,186,000,000 (USD $ 93,977,812.99), but extra needs were identified and the budget was modified to MXN $1,218,000,000 (USD$96,513,470.68)               </t>
  </si>
  <si>
    <t>This amount corresponds to the basic scenario which does not include infrastructure.</t>
  </si>
  <si>
    <t>There is no superavit</t>
  </si>
  <si>
    <t>This amount corresponds to the optimal scenario which includes infrastructure, as well as more vehicles.</t>
  </si>
  <si>
    <t xml:space="preserve">Data for 2018.  
Corresponds to estimated needs to cover the total financial gap for Proctected Areas (MXN$409 million). The results of the gap analysis for financing protected areas of Mexico is based on information from the 2016 budget.
This methodology estimates the financing needs for the operation of the PAs based on the ideal personnel structure required. It includes the costs of the personnel, equipment, vehicles, infrastructure, and their maintenance. Two scenarios were developed: basic and optimal.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</si>
</sst>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409]d/mmm/yy;@"/>
  </numFmts>
  <fonts count="24" x14ac:knownFonts="1">
    <font>
      <sz val="10"/>
      <color theme="1"/>
      <name val="Calibri"/>
      <family val="2"/>
      <scheme val="minor"/>
    </font>
    <font>
      <sz val="11"/>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9"/>
      <color indexed="8"/>
      <name val="Microsoft Sans Serif"/>
      <family val="2"/>
    </font>
    <font>
      <b/>
      <sz val="10"/>
      <color indexed="8"/>
      <name val="Calibri"/>
      <family val="2"/>
    </font>
    <font>
      <b/>
      <sz val="10"/>
      <color indexed="10"/>
      <name val="Calibri"/>
      <family val="2"/>
    </font>
    <font>
      <sz val="10"/>
      <color indexed="10"/>
      <name val="Calibri"/>
      <family val="2"/>
    </font>
    <font>
      <b/>
      <sz val="10"/>
      <color indexed="60"/>
      <name val="Calibri"/>
      <family val="2"/>
    </font>
    <font>
      <sz val="10"/>
      <color indexed="62"/>
      <name val="Microsoft Sans Serif"/>
      <family val="2"/>
    </font>
    <font>
      <b/>
      <sz val="12"/>
      <color indexed="8"/>
      <name val="Microsoft Sans Serif"/>
      <family val="2"/>
    </font>
    <font>
      <b/>
      <sz val="18"/>
      <color indexed="8"/>
      <name val="Microsoft Sans Serif"/>
      <family val="2"/>
    </font>
    <font>
      <b/>
      <i/>
      <sz val="10"/>
      <color indexed="8"/>
      <name val="Microsoft Sans Serif"/>
      <family val="2"/>
    </font>
    <font>
      <i/>
      <sz val="10"/>
      <color indexed="8"/>
      <name val="Microsoft Sans Serif"/>
      <family val="2"/>
    </font>
    <font>
      <sz val="8"/>
      <name val="Calibri"/>
      <family val="2"/>
    </font>
    <font>
      <sz val="10"/>
      <color indexed="8"/>
      <name val="Calibri"/>
      <family val="2"/>
    </font>
    <font>
      <sz val="10"/>
      <color indexed="8"/>
      <name val="Times New Roman"/>
      <family val="1"/>
    </font>
    <font>
      <vertAlign val="superscript"/>
      <sz val="10"/>
      <color indexed="8"/>
      <name val="Microsoft Sans Serif"/>
      <family val="2"/>
    </font>
    <font>
      <sz val="10"/>
      <color rgb="FF3F3F76"/>
      <name val="Calibri"/>
      <family val="2"/>
      <scheme val="minor"/>
    </font>
    <font>
      <u/>
      <sz val="10"/>
      <color theme="11"/>
      <name val="Calibri"/>
      <family val="2"/>
      <scheme val="minor"/>
    </font>
    <font>
      <b/>
      <sz val="10"/>
      <color theme="1"/>
      <name val="Microsoft Sans Serif"/>
      <family val="2"/>
    </font>
    <font>
      <sz val="10"/>
      <color theme="1"/>
      <name val="Microsoft Sans Serif"/>
      <family val="2"/>
    </font>
  </fonts>
  <fills count="12">
    <fill>
      <patternFill patternType="none"/>
    </fill>
    <fill>
      <patternFill patternType="gray125"/>
    </fill>
    <fill>
      <patternFill patternType="solid">
        <fgColor indexed="51"/>
        <bgColor indexed="64"/>
      </patternFill>
    </fill>
    <fill>
      <patternFill patternType="solid">
        <fgColor indexed="9"/>
        <bgColor indexed="64"/>
      </patternFill>
    </fill>
    <fill>
      <patternFill patternType="solid">
        <fgColor indexed="42"/>
        <bgColor indexed="64"/>
      </patternFill>
    </fill>
    <fill>
      <patternFill patternType="solid">
        <fgColor indexed="22"/>
        <bgColor indexed="64"/>
      </patternFill>
    </fill>
    <fill>
      <patternFill patternType="solid">
        <fgColor rgb="FFFFCC99"/>
      </patternFill>
    </fill>
    <fill>
      <patternFill patternType="solid">
        <fgColor theme="4" tint="0.79998168889431442"/>
        <bgColor indexed="64"/>
      </patternFill>
    </fill>
    <fill>
      <patternFill patternType="solid">
        <fgColor rgb="FFE6E6E6"/>
        <bgColor indexed="64"/>
      </patternFill>
    </fill>
    <fill>
      <patternFill patternType="solid">
        <fgColor rgb="FFFFFFFF"/>
        <bgColor indexed="64"/>
      </patternFill>
    </fill>
    <fill>
      <patternFill patternType="solid">
        <fgColor rgb="FFFF0000"/>
        <bgColor indexed="64"/>
      </patternFill>
    </fill>
    <fill>
      <patternFill patternType="solid">
        <fgColor theme="6"/>
        <bgColor indexed="64"/>
      </patternFill>
    </fill>
  </fills>
  <borders count="30">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medium">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medium">
        <color auto="1"/>
      </top>
      <bottom style="medium">
        <color auto="1"/>
      </bottom>
      <diagonal/>
    </border>
    <border>
      <left style="thin">
        <color auto="1"/>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auto="1"/>
      </left>
      <right/>
      <top/>
      <bottom/>
      <diagonal/>
    </border>
    <border>
      <left/>
      <right style="thin">
        <color auto="1"/>
      </right>
      <top/>
      <bottom/>
      <diagonal/>
    </border>
  </borders>
  <cellStyleXfs count="9">
    <xf numFmtId="0" fontId="0" fillId="0" borderId="0"/>
    <xf numFmtId="0" fontId="20" fillId="6" borderId="27" applyNumberFormat="0" applyAlignment="0" applyProtection="0"/>
    <xf numFmtId="164" fontId="17" fillId="0" borderId="0" applyFont="0" applyFill="0" applyBorder="0" applyAlignment="0" applyProtection="0"/>
    <xf numFmtId="165" fontId="2" fillId="0" borderId="0">
      <alignment vertical="center"/>
    </xf>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 fillId="0" borderId="0"/>
    <xf numFmtId="164" fontId="1" fillId="0" borderId="0" applyFont="0" applyFill="0" applyBorder="0" applyAlignment="0" applyProtection="0"/>
  </cellStyleXfs>
  <cellXfs count="168">
    <xf numFmtId="0" fontId="0" fillId="0" borderId="0" xfId="0"/>
    <xf numFmtId="0" fontId="7" fillId="0" borderId="0" xfId="0" applyFont="1"/>
    <xf numFmtId="0" fontId="8"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9" fillId="0" borderId="0" xfId="0" applyFont="1"/>
    <xf numFmtId="0" fontId="10" fillId="0" borderId="0" xfId="0" applyFont="1"/>
    <xf numFmtId="1" fontId="11" fillId="6" borderId="1" xfId="1" applyNumberFormat="1" applyFont="1" applyBorder="1" applyAlignment="1" applyProtection="1">
      <alignment horizontal="center"/>
      <protection locked="0"/>
    </xf>
    <xf numFmtId="0" fontId="3" fillId="0" borderId="0" xfId="0" applyFont="1" applyBorder="1" applyProtection="1"/>
    <xf numFmtId="0" fontId="3" fillId="0" borderId="0" xfId="0" applyFont="1" applyFill="1" applyBorder="1" applyProtection="1"/>
    <xf numFmtId="0" fontId="3" fillId="0" borderId="0" xfId="0" applyFont="1" applyBorder="1" applyAlignment="1" applyProtection="1">
      <alignment horizontal="right" vertical="center" wrapText="1"/>
    </xf>
    <xf numFmtId="0" fontId="3" fillId="0" borderId="0" xfId="0" applyFont="1" applyBorder="1" applyAlignment="1" applyProtection="1">
      <alignment horizontal="center"/>
    </xf>
    <xf numFmtId="0" fontId="3" fillId="0" borderId="0" xfId="0" applyFont="1" applyBorder="1" applyAlignment="1" applyProtection="1">
      <alignment horizontal="left" vertical="center"/>
    </xf>
    <xf numFmtId="0" fontId="4" fillId="0" borderId="0" xfId="0" applyFont="1" applyBorder="1" applyAlignment="1" applyProtection="1">
      <alignment horizontal="left" vertical="top" wrapText="1"/>
    </xf>
    <xf numFmtId="0" fontId="3" fillId="5" borderId="6" xfId="0" applyFont="1" applyFill="1" applyBorder="1" applyAlignment="1">
      <alignment vertical="top" wrapText="1"/>
    </xf>
    <xf numFmtId="0" fontId="3" fillId="5" borderId="9" xfId="0" applyFont="1" applyFill="1" applyBorder="1" applyAlignment="1">
      <alignment vertical="top" wrapText="1"/>
    </xf>
    <xf numFmtId="0" fontId="3" fillId="0" borderId="0" xfId="0" applyFont="1" applyBorder="1" applyAlignment="1" applyProtection="1">
      <alignment wrapText="1"/>
    </xf>
    <xf numFmtId="0" fontId="4" fillId="0" borderId="2" xfId="0" applyFont="1" applyBorder="1" applyAlignment="1">
      <alignment vertical="top" wrapText="1"/>
    </xf>
    <xf numFmtId="0" fontId="3" fillId="0" borderId="1" xfId="0" applyFont="1" applyBorder="1" applyAlignment="1">
      <alignment vertical="top" wrapText="1"/>
    </xf>
    <xf numFmtId="0" fontId="3" fillId="0" borderId="2" xfId="0" applyFont="1" applyBorder="1" applyAlignment="1">
      <alignment vertical="top" wrapText="1"/>
    </xf>
    <xf numFmtId="0" fontId="3" fillId="0" borderId="4" xfId="0" applyFont="1" applyBorder="1" applyAlignment="1">
      <alignment vertical="top" wrapText="1"/>
    </xf>
    <xf numFmtId="0" fontId="3" fillId="0" borderId="8" xfId="0" applyFont="1" applyBorder="1" applyAlignment="1">
      <alignment vertical="top" wrapText="1"/>
    </xf>
    <xf numFmtId="0" fontId="18" fillId="0" borderId="0" xfId="0" applyFont="1"/>
    <xf numFmtId="0" fontId="4" fillId="0" borderId="1" xfId="0" applyFont="1" applyBorder="1" applyAlignment="1">
      <alignment vertical="top" wrapText="1"/>
    </xf>
    <xf numFmtId="0" fontId="3" fillId="3" borderId="2" xfId="0" applyFont="1" applyFill="1" applyBorder="1" applyAlignment="1">
      <alignment vertical="top" wrapText="1"/>
    </xf>
    <xf numFmtId="49" fontId="3" fillId="3" borderId="2" xfId="0" applyNumberFormat="1" applyFont="1" applyFill="1" applyBorder="1" applyAlignment="1">
      <alignment vertical="top" wrapText="1"/>
    </xf>
    <xf numFmtId="0" fontId="3" fillId="3" borderId="1" xfId="0" applyFont="1" applyFill="1" applyBorder="1" applyAlignment="1">
      <alignment vertical="top" wrapText="1"/>
    </xf>
    <xf numFmtId="49" fontId="4" fillId="0" borderId="2" xfId="0" applyNumberFormat="1" applyFont="1" applyBorder="1" applyAlignment="1">
      <alignment vertical="top" wrapText="1"/>
    </xf>
    <xf numFmtId="49" fontId="3" fillId="3" borderId="2" xfId="0" applyNumberFormat="1" applyFont="1" applyFill="1" applyBorder="1" applyAlignment="1">
      <alignment horizontal="left" vertical="top" wrapText="1"/>
    </xf>
    <xf numFmtId="49" fontId="4" fillId="0" borderId="4" xfId="0" applyNumberFormat="1" applyFont="1" applyBorder="1" applyAlignment="1">
      <alignment vertical="top" wrapText="1"/>
    </xf>
    <xf numFmtId="0" fontId="3" fillId="0" borderId="1" xfId="0" applyFont="1" applyFill="1" applyBorder="1" applyAlignment="1">
      <alignment vertical="top" wrapText="1"/>
    </xf>
    <xf numFmtId="1" fontId="11" fillId="6" borderId="1" xfId="1" applyNumberFormat="1" applyFont="1" applyBorder="1" applyAlignment="1" applyProtection="1">
      <alignment horizontal="center" vertical="center"/>
      <protection locked="0"/>
    </xf>
    <xf numFmtId="0" fontId="3" fillId="0" borderId="1" xfId="0" applyFont="1" applyFill="1" applyBorder="1" applyAlignment="1" applyProtection="1">
      <alignment vertical="top" wrapText="1"/>
    </xf>
    <xf numFmtId="0" fontId="3" fillId="0" borderId="1" xfId="0" applyFont="1" applyFill="1" applyBorder="1" applyAlignment="1" applyProtection="1">
      <alignment wrapText="1"/>
    </xf>
    <xf numFmtId="0" fontId="3" fillId="0" borderId="1" xfId="0" applyFont="1" applyFill="1" applyBorder="1" applyAlignment="1">
      <alignment horizontal="center" vertical="top" wrapText="1"/>
    </xf>
    <xf numFmtId="0" fontId="3" fillId="0" borderId="1" xfId="0" applyFont="1" applyFill="1" applyBorder="1" applyProtection="1"/>
    <xf numFmtId="49" fontId="3" fillId="0" borderId="1" xfId="0" applyNumberFormat="1" applyFont="1" applyFill="1" applyBorder="1" applyAlignment="1">
      <alignment vertical="top" wrapText="1"/>
    </xf>
    <xf numFmtId="49" fontId="11" fillId="6" borderId="1" xfId="1" applyNumberFormat="1" applyFont="1" applyBorder="1" applyAlignment="1" applyProtection="1">
      <alignment horizontal="center" vertical="center"/>
      <protection locked="0"/>
    </xf>
    <xf numFmtId="49" fontId="3" fillId="0" borderId="1" xfId="0" applyNumberFormat="1" applyFont="1" applyFill="1" applyBorder="1" applyAlignment="1" applyProtection="1">
      <alignment wrapText="1"/>
    </xf>
    <xf numFmtId="0" fontId="0" fillId="0" borderId="1" xfId="0" applyFill="1" applyBorder="1" applyAlignment="1">
      <alignment vertical="top" wrapText="1"/>
    </xf>
    <xf numFmtId="0" fontId="3" fillId="0" borderId="0" xfId="0" applyFont="1" applyBorder="1" applyAlignment="1" applyProtection="1">
      <alignment vertical="center"/>
    </xf>
    <xf numFmtId="0" fontId="3" fillId="0" borderId="1" xfId="0" applyFont="1" applyFill="1" applyBorder="1" applyAlignment="1">
      <alignment horizontal="left" vertical="top" wrapText="1" indent="1"/>
    </xf>
    <xf numFmtId="0" fontId="4" fillId="0" borderId="6" xfId="0" applyFont="1" applyBorder="1" applyAlignment="1">
      <alignment vertical="top" wrapText="1"/>
    </xf>
    <xf numFmtId="0" fontId="4" fillId="0" borderId="9" xfId="0" applyFont="1" applyBorder="1" applyAlignment="1">
      <alignment vertical="top" wrapText="1"/>
    </xf>
    <xf numFmtId="0" fontId="4" fillId="0" borderId="7" xfId="0" applyFont="1" applyBorder="1" applyAlignment="1">
      <alignment vertical="top" wrapText="1"/>
    </xf>
    <xf numFmtId="0" fontId="3" fillId="0" borderId="3" xfId="0" applyFont="1" applyBorder="1" applyAlignment="1">
      <alignment vertical="top" wrapText="1"/>
    </xf>
    <xf numFmtId="0" fontId="4" fillId="0" borderId="3" xfId="0" applyFont="1" applyBorder="1" applyAlignment="1">
      <alignment vertical="top" wrapText="1"/>
    </xf>
    <xf numFmtId="0" fontId="4" fillId="0" borderId="4" xfId="0" applyFont="1" applyBorder="1" applyAlignment="1">
      <alignment vertical="top" wrapText="1"/>
    </xf>
    <xf numFmtId="0" fontId="4" fillId="0" borderId="8" xfId="0" applyFont="1" applyBorder="1" applyAlignment="1">
      <alignment vertical="top" wrapText="1"/>
    </xf>
    <xf numFmtId="0" fontId="4" fillId="0" borderId="5" xfId="0" applyFont="1" applyBorder="1" applyAlignment="1">
      <alignment vertical="top" wrapText="1"/>
    </xf>
    <xf numFmtId="0" fontId="3" fillId="0" borderId="5" xfId="0" applyFont="1" applyBorder="1" applyAlignment="1">
      <alignment vertical="top" wrapText="1"/>
    </xf>
    <xf numFmtId="164" fontId="4" fillId="5" borderId="6" xfId="2" applyFont="1" applyFill="1" applyBorder="1" applyAlignment="1">
      <alignment vertical="top" wrapText="1"/>
    </xf>
    <xf numFmtId="164" fontId="4" fillId="5" borderId="9" xfId="2" applyFont="1" applyFill="1" applyBorder="1" applyAlignment="1">
      <alignment vertical="top" wrapText="1"/>
    </xf>
    <xf numFmtId="0" fontId="5" fillId="0" borderId="0" xfId="0" applyFont="1"/>
    <xf numFmtId="0" fontId="5" fillId="0" borderId="1" xfId="0" applyFont="1" applyFill="1" applyBorder="1" applyAlignment="1">
      <alignment vertical="top" wrapText="1"/>
    </xf>
    <xf numFmtId="0" fontId="3" fillId="0" borderId="1" xfId="0" applyFont="1" applyFill="1" applyBorder="1" applyAlignment="1">
      <alignment horizontal="center" vertical="center" wrapText="1"/>
    </xf>
    <xf numFmtId="0" fontId="3" fillId="3" borderId="1" xfId="0" applyFont="1" applyFill="1" applyBorder="1" applyAlignment="1">
      <alignment horizontal="center" vertical="top" wrapText="1"/>
    </xf>
    <xf numFmtId="49" fontId="3" fillId="0" borderId="2" xfId="0" applyNumberFormat="1" applyFont="1" applyBorder="1" applyAlignment="1">
      <alignment vertical="top" wrapText="1"/>
    </xf>
    <xf numFmtId="0" fontId="3" fillId="0" borderId="1" xfId="0" applyFont="1" applyBorder="1" applyAlignment="1">
      <alignment horizontal="center" vertical="top" wrapText="1"/>
    </xf>
    <xf numFmtId="0" fontId="3" fillId="0" borderId="0" xfId="0" applyFont="1"/>
    <xf numFmtId="4" fontId="22" fillId="7" borderId="1" xfId="7" applyNumberFormat="1" applyFont="1" applyFill="1" applyBorder="1" applyAlignment="1">
      <alignment horizontal="center" vertical="top" wrapText="1"/>
    </xf>
    <xf numFmtId="4" fontId="3" fillId="3" borderId="1" xfId="0" applyNumberFormat="1" applyFont="1" applyFill="1" applyBorder="1" applyAlignment="1">
      <alignment horizontal="center" vertical="top" wrapText="1"/>
    </xf>
    <xf numFmtId="4" fontId="23" fillId="7" borderId="1" xfId="7" applyNumberFormat="1" applyFont="1" applyFill="1" applyBorder="1" applyAlignment="1">
      <alignment horizontal="center" vertical="top" wrapText="1"/>
    </xf>
    <xf numFmtId="4" fontId="3" fillId="0" borderId="1" xfId="0" applyNumberFormat="1" applyFont="1" applyBorder="1" applyAlignment="1">
      <alignment horizontal="center" vertical="top" wrapText="1"/>
    </xf>
    <xf numFmtId="0" fontId="23" fillId="8" borderId="1" xfId="7" applyFont="1" applyFill="1" applyBorder="1" applyAlignment="1">
      <alignment vertical="top" wrapText="1"/>
    </xf>
    <xf numFmtId="4" fontId="23" fillId="8" borderId="1" xfId="7" applyNumberFormat="1" applyFont="1" applyFill="1" applyBorder="1" applyAlignment="1">
      <alignment vertical="top" wrapText="1"/>
    </xf>
    <xf numFmtId="0" fontId="23" fillId="0" borderId="1" xfId="7" applyFont="1" applyBorder="1" applyAlignment="1">
      <alignment horizontal="center" vertical="top" wrapText="1"/>
    </xf>
    <xf numFmtId="4" fontId="23" fillId="0" borderId="1" xfId="7" applyNumberFormat="1" applyFont="1" applyBorder="1" applyAlignment="1">
      <alignment horizontal="center" vertical="top" wrapText="1"/>
    </xf>
    <xf numFmtId="4" fontId="23" fillId="7" borderId="1" xfId="7" applyNumberFormat="1" applyFont="1" applyFill="1" applyBorder="1" applyAlignment="1">
      <alignment vertical="top" wrapText="1"/>
    </xf>
    <xf numFmtId="4" fontId="3" fillId="0" borderId="1" xfId="0" applyNumberFormat="1" applyFont="1" applyFill="1" applyBorder="1" applyAlignment="1">
      <alignment vertical="top" wrapText="1"/>
    </xf>
    <xf numFmtId="4" fontId="23" fillId="0" borderId="1" xfId="7" applyNumberFormat="1" applyFont="1" applyBorder="1" applyAlignment="1">
      <alignment vertical="top" wrapText="1"/>
    </xf>
    <xf numFmtId="0" fontId="23" fillId="7" borderId="1" xfId="7" applyFont="1" applyFill="1" applyBorder="1" applyAlignment="1">
      <alignment horizontal="center" vertical="top" wrapText="1"/>
    </xf>
    <xf numFmtId="4" fontId="23" fillId="0" borderId="1" xfId="7" applyNumberFormat="1" applyFont="1" applyFill="1" applyBorder="1" applyAlignment="1">
      <alignment horizontal="center" vertical="top" wrapText="1"/>
    </xf>
    <xf numFmtId="10" fontId="23" fillId="7" borderId="1" xfId="7" applyNumberFormat="1" applyFont="1" applyFill="1" applyBorder="1" applyAlignment="1">
      <alignment vertical="top" wrapText="1"/>
    </xf>
    <xf numFmtId="0" fontId="23" fillId="0" borderId="1" xfId="7" applyFont="1" applyBorder="1" applyAlignment="1">
      <alignment horizontal="center" vertical="center" wrapText="1"/>
    </xf>
    <xf numFmtId="4" fontId="3" fillId="3" borderId="1" xfId="0" applyNumberFormat="1" applyFont="1" applyFill="1" applyBorder="1" applyAlignment="1">
      <alignment vertical="top" wrapText="1"/>
    </xf>
    <xf numFmtId="3" fontId="23" fillId="7" borderId="1" xfId="7" applyNumberFormat="1" applyFont="1" applyFill="1" applyBorder="1" applyAlignment="1">
      <alignment horizontal="center" vertical="top" wrapText="1"/>
    </xf>
    <xf numFmtId="0" fontId="23" fillId="0" borderId="1" xfId="7" applyFont="1" applyBorder="1" applyAlignment="1">
      <alignment vertical="top" wrapText="1"/>
    </xf>
    <xf numFmtId="0" fontId="23" fillId="8" borderId="1" xfId="7" applyFont="1" applyFill="1" applyBorder="1" applyAlignment="1">
      <alignment horizontal="center" vertical="top" wrapText="1"/>
    </xf>
    <xf numFmtId="0" fontId="23" fillId="0" borderId="1" xfId="7" applyFont="1" applyFill="1" applyBorder="1" applyAlignment="1">
      <alignment horizontal="center" vertical="top" wrapText="1"/>
    </xf>
    <xf numFmtId="0" fontId="23" fillId="7" borderId="1" xfId="7" applyFont="1" applyFill="1" applyBorder="1" applyAlignment="1">
      <alignment vertical="top" wrapText="1"/>
    </xf>
    <xf numFmtId="164" fontId="23" fillId="7" borderId="1" xfId="8"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2" fontId="4" fillId="0" borderId="1" xfId="0" applyNumberFormat="1" applyFont="1" applyFill="1" applyBorder="1" applyAlignment="1">
      <alignment horizontal="center" vertical="center" wrapText="1"/>
    </xf>
    <xf numFmtId="3" fontId="3" fillId="0" borderId="1" xfId="0" applyNumberFormat="1" applyFont="1" applyBorder="1" applyAlignment="1">
      <alignment vertical="top" wrapText="1"/>
    </xf>
    <xf numFmtId="4" fontId="3" fillId="0" borderId="1" xfId="0" applyNumberFormat="1" applyFont="1" applyBorder="1" applyAlignment="1">
      <alignment vertical="top" wrapText="1"/>
    </xf>
    <xf numFmtId="4" fontId="3" fillId="10" borderId="1" xfId="0" applyNumberFormat="1" applyFont="1" applyFill="1" applyBorder="1" applyAlignment="1">
      <alignment horizontal="center" vertical="top" wrapText="1"/>
    </xf>
    <xf numFmtId="4" fontId="3" fillId="11" borderId="1" xfId="0" applyNumberFormat="1" applyFont="1" applyFill="1" applyBorder="1" applyAlignment="1">
      <alignment horizontal="center" vertical="top" wrapText="1"/>
    </xf>
    <xf numFmtId="4" fontId="3" fillId="0" borderId="1" xfId="0" applyNumberFormat="1" applyFont="1" applyFill="1" applyBorder="1" applyAlignment="1">
      <alignment horizontal="center" vertical="top" wrapText="1"/>
    </xf>
    <xf numFmtId="0" fontId="3" fillId="0" borderId="0" xfId="0" applyFont="1" applyAlignment="1">
      <alignment horizontal="left" wrapText="1"/>
    </xf>
    <xf numFmtId="0" fontId="4" fillId="0" borderId="1" xfId="0" applyFont="1" applyFill="1" applyBorder="1" applyAlignment="1">
      <alignment vertical="center" wrapText="1"/>
    </xf>
    <xf numFmtId="2"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alignment horizontal="left"/>
    </xf>
    <xf numFmtId="0" fontId="3" fillId="4" borderId="23" xfId="0" applyFont="1" applyFill="1" applyBorder="1" applyAlignment="1" applyProtection="1">
      <alignment horizontal="left" vertical="top" wrapText="1"/>
    </xf>
    <xf numFmtId="0" fontId="3" fillId="4" borderId="11" xfId="0" applyFont="1" applyFill="1" applyBorder="1" applyAlignment="1" applyProtection="1">
      <alignment horizontal="left" vertical="top" wrapText="1"/>
    </xf>
    <xf numFmtId="0" fontId="4" fillId="2" borderId="0" xfId="0" applyFont="1" applyFill="1" applyAlignment="1">
      <alignment horizontal="left"/>
    </xf>
    <xf numFmtId="1"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1"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4" fillId="0" borderId="1" xfId="0" applyFont="1" applyFill="1" applyBorder="1" applyAlignment="1">
      <alignment horizontal="left" vertical="top" wrapText="1"/>
    </xf>
    <xf numFmtId="0" fontId="4" fillId="0" borderId="21"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2" xfId="0" applyFont="1" applyFill="1" applyBorder="1" applyAlignment="1">
      <alignment horizontal="center" vertical="center" wrapText="1"/>
    </xf>
    <xf numFmtId="49" fontId="4" fillId="0" borderId="21" xfId="0" applyNumberFormat="1" applyFont="1" applyFill="1" applyBorder="1" applyAlignment="1">
      <alignment horizontal="left" vertical="center" wrapText="1"/>
    </xf>
    <xf numFmtId="49" fontId="4" fillId="0" borderId="13" xfId="0" applyNumberFormat="1" applyFont="1" applyFill="1" applyBorder="1" applyAlignment="1">
      <alignment horizontal="left" vertical="center" wrapText="1"/>
    </xf>
    <xf numFmtId="49" fontId="4" fillId="0" borderId="12" xfId="0" applyNumberFormat="1" applyFont="1" applyFill="1" applyBorder="1" applyAlignment="1">
      <alignment horizontal="left" vertical="center" wrapText="1"/>
    </xf>
    <xf numFmtId="0" fontId="3" fillId="3" borderId="1" xfId="0" applyFont="1" applyFill="1" applyBorder="1" applyAlignment="1">
      <alignment horizontal="center" vertical="top" wrapText="1"/>
    </xf>
    <xf numFmtId="0" fontId="6" fillId="0" borderId="21" xfId="0" applyFont="1" applyFill="1" applyBorder="1" applyAlignment="1" applyProtection="1">
      <alignment horizontal="center" vertical="center"/>
    </xf>
    <xf numFmtId="0" fontId="6" fillId="0" borderId="13" xfId="0" applyFont="1" applyFill="1" applyBorder="1" applyAlignment="1" applyProtection="1">
      <alignment horizontal="center" vertical="center"/>
    </xf>
    <xf numFmtId="0" fontId="6" fillId="0" borderId="12" xfId="0" applyFont="1" applyFill="1" applyBorder="1" applyAlignment="1" applyProtection="1">
      <alignment horizontal="center" vertical="center"/>
    </xf>
    <xf numFmtId="0" fontId="3" fillId="0" borderId="21" xfId="0" applyFont="1" applyFill="1" applyBorder="1" applyAlignment="1">
      <alignment horizontal="left" vertical="top" wrapText="1"/>
    </xf>
    <xf numFmtId="0" fontId="3" fillId="0" borderId="13" xfId="0" applyFont="1" applyFill="1" applyBorder="1" applyAlignment="1">
      <alignment horizontal="left" vertical="top" wrapText="1"/>
    </xf>
    <xf numFmtId="0" fontId="3" fillId="0" borderId="12" xfId="0" applyFont="1" applyFill="1" applyBorder="1" applyAlignment="1">
      <alignment horizontal="left" vertical="top" wrapText="1"/>
    </xf>
    <xf numFmtId="164" fontId="4" fillId="5" borderId="1" xfId="2" applyFont="1" applyFill="1" applyBorder="1" applyAlignment="1">
      <alignment horizontal="left" vertical="top" wrapText="1"/>
    </xf>
    <xf numFmtId="0" fontId="3" fillId="0" borderId="1" xfId="0" applyFont="1" applyBorder="1" applyAlignment="1">
      <alignment horizontal="left" vertical="top" wrapText="1"/>
    </xf>
    <xf numFmtId="49" fontId="3" fillId="0" borderId="2" xfId="0" applyNumberFormat="1" applyFont="1" applyBorder="1" applyAlignment="1">
      <alignment vertical="top" wrapText="1"/>
    </xf>
    <xf numFmtId="0" fontId="3" fillId="3" borderId="1" xfId="0" applyFont="1" applyFill="1" applyBorder="1" applyAlignment="1">
      <alignment horizontal="left" vertical="top" wrapText="1"/>
    </xf>
    <xf numFmtId="0" fontId="23" fillId="7" borderId="1" xfId="7" applyFont="1" applyFill="1" applyBorder="1" applyAlignment="1">
      <alignment horizontal="center" vertical="top" wrapText="1"/>
    </xf>
    <xf numFmtId="0" fontId="3" fillId="0" borderId="1" xfId="0" applyFont="1" applyBorder="1" applyAlignment="1">
      <alignment horizontal="center" vertical="top" wrapText="1"/>
    </xf>
    <xf numFmtId="0" fontId="3" fillId="11" borderId="1" xfId="0" applyFont="1" applyFill="1" applyBorder="1" applyAlignment="1">
      <alignment horizontal="left" vertical="top" wrapText="1"/>
    </xf>
    <xf numFmtId="0" fontId="3" fillId="3" borderId="17" xfId="0" applyFont="1" applyFill="1" applyBorder="1" applyAlignment="1">
      <alignment horizontal="left" vertical="top" wrapText="1"/>
    </xf>
    <xf numFmtId="0" fontId="3" fillId="3" borderId="18" xfId="0" applyFont="1" applyFill="1" applyBorder="1" applyAlignment="1">
      <alignment horizontal="left" vertical="top" wrapText="1"/>
    </xf>
    <xf numFmtId="0" fontId="3" fillId="3" borderId="19" xfId="0" applyFont="1" applyFill="1" applyBorder="1" applyAlignment="1">
      <alignment horizontal="left" vertical="top" wrapText="1"/>
    </xf>
    <xf numFmtId="0" fontId="3" fillId="3" borderId="28" xfId="0" applyFont="1" applyFill="1" applyBorder="1" applyAlignment="1">
      <alignment horizontal="left" vertical="top" wrapText="1"/>
    </xf>
    <xf numFmtId="0" fontId="3" fillId="3" borderId="0" xfId="0" applyFont="1" applyFill="1" applyBorder="1" applyAlignment="1">
      <alignment horizontal="left" vertical="top" wrapText="1"/>
    </xf>
    <xf numFmtId="0" fontId="3" fillId="3" borderId="29" xfId="0" applyFont="1" applyFill="1" applyBorder="1" applyAlignment="1">
      <alignment horizontal="left" vertical="top" wrapText="1"/>
    </xf>
    <xf numFmtId="0" fontId="3" fillId="3" borderId="14" xfId="0" applyFont="1" applyFill="1" applyBorder="1" applyAlignment="1">
      <alignment horizontal="left" vertical="top" wrapText="1"/>
    </xf>
    <xf numFmtId="0" fontId="3" fillId="3" borderId="15" xfId="0" applyFont="1" applyFill="1" applyBorder="1" applyAlignment="1">
      <alignment horizontal="left" vertical="top" wrapText="1"/>
    </xf>
    <xf numFmtId="0" fontId="3" fillId="3" borderId="16" xfId="0" applyFont="1" applyFill="1" applyBorder="1" applyAlignment="1">
      <alignment horizontal="left" vertical="top" wrapText="1"/>
    </xf>
    <xf numFmtId="0" fontId="3" fillId="5" borderId="21" xfId="0" applyFont="1" applyFill="1" applyBorder="1" applyAlignment="1">
      <alignment horizontal="left" vertical="top" wrapText="1"/>
    </xf>
    <xf numFmtId="0" fontId="3" fillId="5" borderId="13" xfId="0" applyFont="1" applyFill="1" applyBorder="1" applyAlignment="1">
      <alignment horizontal="left" vertical="top" wrapText="1"/>
    </xf>
    <xf numFmtId="0" fontId="3" fillId="5" borderId="12" xfId="0" applyFont="1" applyFill="1" applyBorder="1" applyAlignment="1">
      <alignment horizontal="left" vertical="top" wrapText="1"/>
    </xf>
    <xf numFmtId="0" fontId="3" fillId="3" borderId="21" xfId="0" applyFont="1" applyFill="1" applyBorder="1" applyAlignment="1">
      <alignment horizontal="left" vertical="top" wrapText="1"/>
    </xf>
    <xf numFmtId="0" fontId="3" fillId="3" borderId="13" xfId="0" applyFont="1" applyFill="1" applyBorder="1" applyAlignment="1">
      <alignment horizontal="left" vertical="top" wrapText="1"/>
    </xf>
    <xf numFmtId="0" fontId="3" fillId="3" borderId="12" xfId="0" applyFont="1" applyFill="1" applyBorder="1" applyAlignment="1">
      <alignment horizontal="left" vertical="top" wrapText="1"/>
    </xf>
    <xf numFmtId="0" fontId="3" fillId="0" borderId="21"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 xfId="0" applyFont="1" applyFill="1" applyBorder="1" applyAlignment="1">
      <alignment horizontal="left" vertical="top" wrapText="1"/>
    </xf>
    <xf numFmtId="164" fontId="3" fillId="5" borderId="1" xfId="2" applyFont="1" applyFill="1" applyBorder="1" applyAlignment="1">
      <alignment horizontal="left" vertical="top" wrapText="1"/>
    </xf>
    <xf numFmtId="164" fontId="4" fillId="5" borderId="21" xfId="2" applyFont="1" applyFill="1" applyBorder="1" applyAlignment="1">
      <alignment horizontal="center" vertical="top" wrapText="1"/>
    </xf>
    <xf numFmtId="164" fontId="4" fillId="5" borderId="13" xfId="2" applyFont="1" applyFill="1" applyBorder="1" applyAlignment="1">
      <alignment horizontal="center" vertical="top" wrapText="1"/>
    </xf>
    <xf numFmtId="0" fontId="23" fillId="9" borderId="1" xfId="7" applyFont="1" applyFill="1" applyBorder="1" applyAlignment="1">
      <alignment horizontal="left" vertical="top" wrapText="1"/>
    </xf>
    <xf numFmtId="49" fontId="22" fillId="7" borderId="21" xfId="8" applyNumberFormat="1" applyFont="1" applyFill="1" applyBorder="1" applyAlignment="1">
      <alignment horizontal="left" vertical="top" wrapText="1"/>
    </xf>
    <xf numFmtId="49" fontId="22" fillId="7" borderId="13" xfId="8" applyNumberFormat="1" applyFont="1" applyFill="1" applyBorder="1" applyAlignment="1">
      <alignment horizontal="left" vertical="top" wrapText="1"/>
    </xf>
    <xf numFmtId="49" fontId="22" fillId="7" borderId="12" xfId="8" applyNumberFormat="1" applyFont="1" applyFill="1" applyBorder="1" applyAlignment="1">
      <alignment horizontal="left" vertical="top" wrapText="1"/>
    </xf>
    <xf numFmtId="0" fontId="4" fillId="2" borderId="0" xfId="0" applyFont="1" applyFill="1" applyBorder="1" applyAlignment="1" applyProtection="1">
      <alignment horizontal="left"/>
    </xf>
    <xf numFmtId="0" fontId="4" fillId="2" borderId="22" xfId="0" applyFont="1" applyFill="1" applyBorder="1" applyAlignment="1" applyProtection="1">
      <alignment horizontal="left" vertical="top" wrapText="1"/>
    </xf>
    <xf numFmtId="0" fontId="3" fillId="0" borderId="0" xfId="0" applyFont="1"/>
    <xf numFmtId="0" fontId="4" fillId="2" borderId="0" xfId="0" applyFont="1" applyFill="1" applyBorder="1" applyAlignment="1" applyProtection="1">
      <alignment horizontal="left" vertical="top" wrapText="1"/>
    </xf>
    <xf numFmtId="164" fontId="4" fillId="5" borderId="9" xfId="2" applyFont="1" applyFill="1" applyBorder="1" applyAlignment="1">
      <alignment horizontal="left" vertical="top" wrapText="1"/>
    </xf>
    <xf numFmtId="0" fontId="13" fillId="0" borderId="0" xfId="0" applyFont="1" applyBorder="1" applyAlignment="1" applyProtection="1">
      <alignment horizontal="center" vertical="center" wrapText="1"/>
    </xf>
    <xf numFmtId="0" fontId="13" fillId="0" borderId="22" xfId="0" applyFont="1" applyBorder="1" applyAlignment="1" applyProtection="1">
      <alignment horizontal="center" vertical="center" wrapText="1"/>
    </xf>
    <xf numFmtId="0" fontId="12" fillId="4" borderId="6" xfId="0" applyFont="1" applyFill="1" applyBorder="1" applyAlignment="1" applyProtection="1">
      <alignment horizontal="center" vertical="center" wrapText="1"/>
    </xf>
    <xf numFmtId="0" fontId="12" fillId="4" borderId="9" xfId="0" applyFont="1" applyFill="1" applyBorder="1" applyAlignment="1" applyProtection="1">
      <alignment horizontal="center" vertical="center" wrapText="1"/>
    </xf>
    <xf numFmtId="0" fontId="12" fillId="4" borderId="4" xfId="0" applyFont="1" applyFill="1" applyBorder="1" applyAlignment="1" applyProtection="1">
      <alignment horizontal="center" vertical="center" wrapText="1"/>
    </xf>
    <xf numFmtId="0" fontId="12" fillId="4" borderId="8" xfId="0" applyFont="1" applyFill="1" applyBorder="1" applyAlignment="1" applyProtection="1">
      <alignment horizontal="center" vertical="center" wrapText="1"/>
    </xf>
    <xf numFmtId="0" fontId="4" fillId="0" borderId="0" xfId="0" applyFont="1" applyFill="1" applyBorder="1" applyAlignment="1" applyProtection="1">
      <alignment horizontal="center" vertical="center" wrapText="1"/>
    </xf>
    <xf numFmtId="0" fontId="14" fillId="4" borderId="10" xfId="0" applyFont="1" applyFill="1" applyBorder="1" applyAlignment="1" applyProtection="1">
      <alignment horizontal="left" vertical="center" wrapText="1"/>
    </xf>
    <xf numFmtId="0" fontId="14" fillId="4" borderId="20" xfId="0" applyFont="1" applyFill="1" applyBorder="1" applyAlignment="1" applyProtection="1">
      <alignment horizontal="left" vertical="center" wrapText="1"/>
    </xf>
  </cellXfs>
  <cellStyles count="9">
    <cellStyle name="Comma" xfId="2" builtinId="3"/>
    <cellStyle name="Followed Hyperlink" xfId="4" builtinId="9" hidden="1"/>
    <cellStyle name="Followed Hyperlink" xfId="5" builtinId="9" hidden="1"/>
    <cellStyle name="Followed Hyperlink" xfId="6" builtinId="9" hidden="1"/>
    <cellStyle name="Input" xfId="1" builtinId="20"/>
    <cellStyle name="Millares 2" xfId="8" xr:uid="{00000000-0005-0000-0000-000005000000}"/>
    <cellStyle name="Normal" xfId="0" builtinId="0"/>
    <cellStyle name="Normal 2" xfId="3" xr:uid="{00000000-0005-0000-0000-000007000000}"/>
    <cellStyle name="Normal 3" xfId="7"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2" name="Picture 4" descr="GEF logo new.jp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 name="Picture 5" descr="GEF logo new.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4" name="Picture 6" descr="GEF logo new.jpg">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476250</xdr:colOff>
      <xdr:row>2</xdr:row>
      <xdr:rowOff>276225</xdr:rowOff>
    </xdr:to>
    <xdr:pic>
      <xdr:nvPicPr>
        <xdr:cNvPr id="5" name="Picture 7" descr="GEF logo new.jpg">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cstate="print"/>
        <a:srcRect/>
        <a:stretch>
          <a:fillRect/>
        </a:stretch>
      </xdr:blipFill>
      <xdr:spPr bwMode="auto">
        <a:xfrm>
          <a:off x="0" y="9525"/>
          <a:ext cx="657225" cy="8191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ColWidth="8.85546875" defaultRowHeight="12.75" x14ac:dyDescent="0.2"/>
  <cols>
    <col min="1" max="1" width="83.140625" customWidth="1"/>
  </cols>
  <sheetData>
    <row r="4" spans="1:1" ht="22.5" customHeight="1" x14ac:dyDescent="0.2">
      <c r="A4" s="6" t="s">
        <v>176</v>
      </c>
    </row>
    <row r="5" spans="1:1" ht="22.5" customHeight="1" x14ac:dyDescent="0.2">
      <c r="A5" s="6" t="s">
        <v>178</v>
      </c>
    </row>
    <row r="6" spans="1:1" ht="38.25" customHeight="1" x14ac:dyDescent="0.2">
      <c r="A6" s="6"/>
    </row>
    <row r="7" spans="1:1" ht="22.5" customHeight="1" x14ac:dyDescent="0.2">
      <c r="A7" s="6" t="s">
        <v>179</v>
      </c>
    </row>
    <row r="8" spans="1:1" ht="37.5" customHeight="1" x14ac:dyDescent="0.2">
      <c r="A8" s="6" t="s">
        <v>180</v>
      </c>
    </row>
    <row r="9" spans="1:1" ht="22.5" customHeight="1" x14ac:dyDescent="0.2">
      <c r="A9" s="6"/>
    </row>
    <row r="10" spans="1:1" ht="22.5" customHeight="1" x14ac:dyDescent="0.2">
      <c r="A10" s="6" t="s">
        <v>177</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honeticPr fontId="1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topLeftCell="A13" zoomScale="110" zoomScaleNormal="110" zoomScalePageLayoutView="110" workbookViewId="0">
      <selection activeCell="A55" sqref="A55"/>
    </sheetView>
  </sheetViews>
  <sheetFormatPr defaultColWidth="8.85546875" defaultRowHeight="12.75" x14ac:dyDescent="0.2"/>
  <cols>
    <col min="1" max="1" width="12.85546875" customWidth="1"/>
    <col min="2" max="2" width="24" customWidth="1"/>
    <col min="3" max="3" width="12.85546875" customWidth="1"/>
    <col min="4" max="4" width="17.42578125" customWidth="1"/>
    <col min="5" max="5" width="12.85546875" customWidth="1"/>
    <col min="6" max="6" width="14.85546875" customWidth="1"/>
  </cols>
  <sheetData>
    <row r="1" spans="1:6" x14ac:dyDescent="0.2">
      <c r="A1" t="s">
        <v>167</v>
      </c>
    </row>
    <row r="2" spans="1:6" x14ac:dyDescent="0.2">
      <c r="A2" s="1"/>
      <c r="E2" t="s">
        <v>168</v>
      </c>
    </row>
    <row r="3" spans="1:6" x14ac:dyDescent="0.2">
      <c r="E3">
        <v>0</v>
      </c>
    </row>
    <row r="4" spans="1:6" x14ac:dyDescent="0.2">
      <c r="E4">
        <v>1</v>
      </c>
    </row>
    <row r="7" spans="1:6" x14ac:dyDescent="0.2">
      <c r="A7" s="1"/>
    </row>
    <row r="8" spans="1:6" x14ac:dyDescent="0.2">
      <c r="A8" s="2" t="s">
        <v>166</v>
      </c>
    </row>
    <row r="9" spans="1:6" x14ac:dyDescent="0.2">
      <c r="A9" s="2" t="s">
        <v>148</v>
      </c>
      <c r="B9" s="2" t="s">
        <v>161</v>
      </c>
      <c r="C9" s="2" t="s">
        <v>162</v>
      </c>
      <c r="D9" s="2"/>
      <c r="E9" s="2"/>
      <c r="F9" s="9"/>
    </row>
    <row r="10" spans="1:6" x14ac:dyDescent="0.2">
      <c r="A10" t="s">
        <v>171</v>
      </c>
      <c r="C10" t="s">
        <v>149</v>
      </c>
    </row>
    <row r="11" spans="1:6" x14ac:dyDescent="0.2">
      <c r="A11" t="s">
        <v>173</v>
      </c>
      <c r="C11" t="s">
        <v>151</v>
      </c>
    </row>
    <row r="12" spans="1:6" x14ac:dyDescent="0.2">
      <c r="A12" t="s">
        <v>174</v>
      </c>
      <c r="C12" t="s">
        <v>152</v>
      </c>
    </row>
    <row r="13" spans="1:6" x14ac:dyDescent="0.2">
      <c r="A13" t="s">
        <v>175</v>
      </c>
      <c r="C13" t="s">
        <v>159</v>
      </c>
    </row>
    <row r="14" spans="1:6" x14ac:dyDescent="0.2">
      <c r="A14" t="s">
        <v>163</v>
      </c>
      <c r="C14" t="s">
        <v>165</v>
      </c>
    </row>
    <row r="15" spans="1:6" x14ac:dyDescent="0.2">
      <c r="A15" t="s">
        <v>172</v>
      </c>
      <c r="C15" t="s">
        <v>163</v>
      </c>
    </row>
    <row r="16" spans="1:6" x14ac:dyDescent="0.2">
      <c r="B16" t="s">
        <v>192</v>
      </c>
      <c r="C16" t="s">
        <v>158</v>
      </c>
    </row>
    <row r="17" spans="2:3" x14ac:dyDescent="0.2">
      <c r="B17" t="s">
        <v>170</v>
      </c>
      <c r="C17" t="s">
        <v>157</v>
      </c>
    </row>
    <row r="18" spans="2:3" x14ac:dyDescent="0.2">
      <c r="B18" t="s">
        <v>189</v>
      </c>
      <c r="C18" t="s">
        <v>156</v>
      </c>
    </row>
    <row r="19" spans="2:3" x14ac:dyDescent="0.2">
      <c r="B19" t="s">
        <v>190</v>
      </c>
      <c r="C19" t="s">
        <v>164</v>
      </c>
    </row>
    <row r="20" spans="2:3" x14ac:dyDescent="0.2">
      <c r="B20" t="s">
        <v>154</v>
      </c>
      <c r="C20" t="s">
        <v>155</v>
      </c>
    </row>
    <row r="21" spans="2:3" x14ac:dyDescent="0.2">
      <c r="B21" t="s">
        <v>150</v>
      </c>
      <c r="C21" t="s">
        <v>160</v>
      </c>
    </row>
    <row r="22" spans="2:3" x14ac:dyDescent="0.2">
      <c r="B22" t="s">
        <v>191</v>
      </c>
    </row>
    <row r="23" spans="2:3" x14ac:dyDescent="0.2">
      <c r="B23" t="s">
        <v>169</v>
      </c>
    </row>
    <row r="24" spans="2:3" x14ac:dyDescent="0.2">
      <c r="B24" t="s">
        <v>160</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184</v>
      </c>
      <c r="B48" s="2" t="s">
        <v>185</v>
      </c>
      <c r="C48" s="2" t="s">
        <v>186</v>
      </c>
      <c r="D48" s="2" t="s">
        <v>187</v>
      </c>
      <c r="E48" s="2" t="s">
        <v>148</v>
      </c>
      <c r="F48" s="2" t="s">
        <v>160</v>
      </c>
    </row>
    <row r="49" spans="1:6" x14ac:dyDescent="0.2">
      <c r="A49" t="s">
        <v>185</v>
      </c>
      <c r="B49" t="s">
        <v>192</v>
      </c>
      <c r="C49" t="s">
        <v>149</v>
      </c>
      <c r="D49" t="s">
        <v>204</v>
      </c>
      <c r="E49" t="s">
        <v>171</v>
      </c>
      <c r="F49" t="s">
        <v>327</v>
      </c>
    </row>
    <row r="50" spans="1:6" x14ac:dyDescent="0.2">
      <c r="A50" t="s">
        <v>186</v>
      </c>
      <c r="B50" t="s">
        <v>194</v>
      </c>
      <c r="C50" t="s">
        <v>152</v>
      </c>
      <c r="D50" t="s">
        <v>203</v>
      </c>
      <c r="E50" t="s">
        <v>326</v>
      </c>
      <c r="F50" t="s">
        <v>328</v>
      </c>
    </row>
    <row r="51" spans="1:6" x14ac:dyDescent="0.2">
      <c r="A51" t="s">
        <v>187</v>
      </c>
      <c r="B51" t="s">
        <v>189</v>
      </c>
      <c r="C51" t="s">
        <v>153</v>
      </c>
      <c r="D51" t="s">
        <v>206</v>
      </c>
      <c r="E51" t="s">
        <v>325</v>
      </c>
      <c r="F51" t="s">
        <v>329</v>
      </c>
    </row>
    <row r="52" spans="1:6" x14ac:dyDescent="0.2">
      <c r="A52" t="s">
        <v>148</v>
      </c>
      <c r="B52" t="s">
        <v>197</v>
      </c>
      <c r="C52" t="s">
        <v>159</v>
      </c>
      <c r="D52" t="s">
        <v>205</v>
      </c>
      <c r="E52" t="s">
        <v>207</v>
      </c>
      <c r="F52" t="s">
        <v>330</v>
      </c>
    </row>
    <row r="53" spans="1:6" x14ac:dyDescent="0.2">
      <c r="A53" t="s">
        <v>160</v>
      </c>
      <c r="B53" t="s">
        <v>195</v>
      </c>
      <c r="C53" t="s">
        <v>188</v>
      </c>
      <c r="D53" t="s">
        <v>202</v>
      </c>
      <c r="E53" t="s">
        <v>172</v>
      </c>
      <c r="F53" t="s">
        <v>331</v>
      </c>
    </row>
    <row r="54" spans="1:6" x14ac:dyDescent="0.2">
      <c r="B54" t="s">
        <v>150</v>
      </c>
      <c r="C54" t="s">
        <v>155</v>
      </c>
      <c r="D54" t="s">
        <v>182</v>
      </c>
      <c r="E54" t="s">
        <v>163</v>
      </c>
      <c r="F54" t="s">
        <v>332</v>
      </c>
    </row>
    <row r="55" spans="1:6" x14ac:dyDescent="0.2">
      <c r="B55" t="s">
        <v>196</v>
      </c>
      <c r="C55" t="s">
        <v>158</v>
      </c>
      <c r="D55" t="s">
        <v>201</v>
      </c>
      <c r="F55" t="s">
        <v>163</v>
      </c>
    </row>
    <row r="56" spans="1:6" x14ac:dyDescent="0.2">
      <c r="B56" t="s">
        <v>198</v>
      </c>
      <c r="C56" t="s">
        <v>199</v>
      </c>
      <c r="D56" t="s">
        <v>193</v>
      </c>
      <c r="F56" t="s">
        <v>160</v>
      </c>
    </row>
    <row r="57" spans="1:6" x14ac:dyDescent="0.2">
      <c r="B57" t="s">
        <v>163</v>
      </c>
      <c r="C57" t="s">
        <v>200</v>
      </c>
      <c r="D57" t="s">
        <v>181</v>
      </c>
    </row>
    <row r="58" spans="1:6" x14ac:dyDescent="0.2">
      <c r="C58" t="s">
        <v>151</v>
      </c>
      <c r="D58" t="s">
        <v>183</v>
      </c>
    </row>
    <row r="59" spans="1:6" x14ac:dyDescent="0.2">
      <c r="C59" t="s">
        <v>163</v>
      </c>
      <c r="D59" t="s">
        <v>163</v>
      </c>
    </row>
  </sheetData>
  <sheetProtection selectLockedCells="1" selectUnlockedCells="1"/>
  <phoneticPr fontId="16" type="noConversion"/>
  <pageMargins left="0.7" right="0.7" top="0.75" bottom="0.75" header="0.3" footer="0.3"/>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298"/>
  <sheetViews>
    <sheetView tabSelected="1" topLeftCell="A35" zoomScale="70" zoomScaleNormal="70" zoomScalePageLayoutView="80" workbookViewId="0">
      <selection activeCell="L56" sqref="L56"/>
    </sheetView>
  </sheetViews>
  <sheetFormatPr defaultColWidth="9.140625" defaultRowHeight="12.75" x14ac:dyDescent="0.2"/>
  <cols>
    <col min="1" max="1" width="2.85546875" style="11" customWidth="1"/>
    <col min="2" max="2" width="56" style="19" customWidth="1"/>
    <col min="3" max="3" width="21.85546875" style="14" customWidth="1"/>
    <col min="4" max="4" width="18.42578125" style="11" customWidth="1"/>
    <col min="5" max="5" width="31" style="11" customWidth="1"/>
    <col min="6" max="6" width="22.140625" style="11" customWidth="1"/>
    <col min="7" max="7" width="26.5703125" style="11" customWidth="1"/>
    <col min="8" max="8" width="9.140625" style="11"/>
    <col min="9" max="9" width="10.85546875" style="11" bestFit="1" customWidth="1"/>
    <col min="10" max="10" width="9.140625" style="11"/>
    <col min="11" max="11" width="17" style="11" customWidth="1"/>
    <col min="12" max="12" width="9.140625" style="11"/>
    <col min="13" max="13" width="18.140625" style="11" customWidth="1"/>
    <col min="14" max="16384" width="9.140625" style="11"/>
  </cols>
  <sheetData>
    <row r="1" spans="2:7" ht="20.25" customHeight="1" x14ac:dyDescent="0.2">
      <c r="B1" s="159" t="s">
        <v>208</v>
      </c>
      <c r="C1" s="159"/>
      <c r="D1" s="159"/>
      <c r="E1" s="159"/>
      <c r="F1" s="159"/>
      <c r="G1" s="159"/>
    </row>
    <row r="2" spans="2:7" ht="23.25" customHeight="1" x14ac:dyDescent="0.2">
      <c r="B2" s="159"/>
      <c r="C2" s="159"/>
      <c r="D2" s="159"/>
      <c r="E2" s="159"/>
      <c r="F2" s="159"/>
      <c r="G2" s="159"/>
    </row>
    <row r="3" spans="2:7" ht="23.25" customHeight="1" thickBot="1" x14ac:dyDescent="0.25">
      <c r="B3" s="160"/>
      <c r="C3" s="160"/>
      <c r="D3" s="160"/>
      <c r="E3" s="160"/>
      <c r="F3" s="160"/>
      <c r="G3" s="160"/>
    </row>
    <row r="4" spans="2:7" ht="15.75" customHeight="1" x14ac:dyDescent="0.2">
      <c r="B4" s="161" t="s">
        <v>335</v>
      </c>
      <c r="C4" s="162"/>
      <c r="D4" s="162"/>
      <c r="E4" s="162"/>
      <c r="F4" s="162"/>
      <c r="G4" s="162"/>
    </row>
    <row r="5" spans="2:7" ht="16.5" thickBot="1" x14ac:dyDescent="0.25">
      <c r="B5" s="163" t="s">
        <v>209</v>
      </c>
      <c r="C5" s="164"/>
      <c r="D5" s="164"/>
      <c r="E5" s="164"/>
      <c r="F5" s="164"/>
      <c r="G5" s="164"/>
    </row>
    <row r="6" spans="2:7" s="12" customFormat="1" ht="13.5" thickBot="1" x14ac:dyDescent="0.25">
      <c r="B6" s="165"/>
      <c r="C6" s="165"/>
      <c r="D6" s="165"/>
    </row>
    <row r="7" spans="2:7" ht="106.5" customHeight="1" thickBot="1" x14ac:dyDescent="0.25">
      <c r="B7" s="97" t="s">
        <v>143</v>
      </c>
      <c r="C7" s="98"/>
      <c r="D7" s="98"/>
      <c r="E7" s="98"/>
      <c r="F7" s="98"/>
      <c r="G7" s="98"/>
    </row>
    <row r="8" spans="2:7" ht="24" customHeight="1" thickBot="1" x14ac:dyDescent="0.25">
      <c r="B8" s="166" t="s">
        <v>334</v>
      </c>
      <c r="C8" s="167"/>
      <c r="D8" s="167"/>
      <c r="E8" s="167"/>
      <c r="F8" s="167"/>
      <c r="G8" s="167"/>
    </row>
    <row r="9" spans="2:7" x14ac:dyDescent="0.2">
      <c r="B9" s="13"/>
      <c r="D9" s="15"/>
    </row>
    <row r="10" spans="2:7" ht="13.5" thickBot="1" x14ac:dyDescent="0.25">
      <c r="B10" s="154" t="s">
        <v>210</v>
      </c>
      <c r="C10" s="154"/>
      <c r="D10" s="154"/>
      <c r="E10" s="154"/>
      <c r="F10" s="154"/>
      <c r="G10" s="154"/>
    </row>
    <row r="11" spans="2:7" ht="61.5" customHeight="1" thickBot="1" x14ac:dyDescent="0.25">
      <c r="B11" s="97" t="s">
        <v>336</v>
      </c>
      <c r="C11" s="98"/>
      <c r="D11" s="98"/>
      <c r="E11" s="98"/>
      <c r="F11" s="98"/>
      <c r="G11" s="98"/>
    </row>
    <row r="12" spans="2:7" x14ac:dyDescent="0.2">
      <c r="B12" s="16"/>
      <c r="C12" s="16"/>
      <c r="D12" s="16"/>
    </row>
    <row r="13" spans="2:7" ht="33" customHeight="1" thickBot="1" x14ac:dyDescent="0.25">
      <c r="B13" s="155" t="s">
        <v>211</v>
      </c>
      <c r="C13" s="155"/>
      <c r="D13" s="155"/>
      <c r="E13" s="155"/>
      <c r="F13" s="155"/>
      <c r="G13" s="155"/>
    </row>
    <row r="14" spans="2:7" s="19" customFormat="1" ht="25.5" x14ac:dyDescent="0.2">
      <c r="B14" s="17" t="s">
        <v>212</v>
      </c>
      <c r="C14" s="18" t="s">
        <v>213</v>
      </c>
      <c r="D14" s="18" t="s">
        <v>214</v>
      </c>
      <c r="E14" s="18" t="s">
        <v>215</v>
      </c>
      <c r="F14" s="18" t="s">
        <v>216</v>
      </c>
      <c r="G14" s="18" t="s">
        <v>217</v>
      </c>
    </row>
    <row r="15" spans="2:7" ht="25.5" x14ac:dyDescent="0.2">
      <c r="B15" s="20" t="s">
        <v>218</v>
      </c>
      <c r="C15" s="21">
        <v>182</v>
      </c>
      <c r="D15" s="87">
        <v>21886691</v>
      </c>
      <c r="E15" s="87">
        <v>69458748</v>
      </c>
      <c r="F15" s="88">
        <v>90839521.549999997</v>
      </c>
      <c r="G15" s="21" t="s">
        <v>343</v>
      </c>
    </row>
    <row r="16" spans="2:7" x14ac:dyDescent="0.2">
      <c r="B16" s="156" t="s">
        <v>219</v>
      </c>
      <c r="C16" s="156"/>
      <c r="D16" s="156"/>
      <c r="E16" s="62"/>
      <c r="F16" s="62"/>
      <c r="G16" s="62"/>
    </row>
    <row r="17" spans="2:7" x14ac:dyDescent="0.2">
      <c r="B17" s="25"/>
      <c r="C17"/>
      <c r="D17"/>
      <c r="E17"/>
      <c r="F17"/>
      <c r="G17"/>
    </row>
    <row r="18" spans="2:7" x14ac:dyDescent="0.2">
      <c r="B18" s="157" t="s">
        <v>220</v>
      </c>
      <c r="C18" s="157"/>
      <c r="D18" s="157"/>
      <c r="E18" s="157"/>
      <c r="F18" s="157"/>
      <c r="G18" s="157"/>
    </row>
    <row r="19" spans="2:7" ht="13.5" thickBot="1" x14ac:dyDescent="0.25">
      <c r="B19" s="157"/>
      <c r="C19" s="157"/>
      <c r="D19" s="157"/>
      <c r="E19" s="157"/>
      <c r="F19" s="157"/>
      <c r="G19" s="157"/>
    </row>
    <row r="20" spans="2:7" ht="26.25" customHeight="1" x14ac:dyDescent="0.2">
      <c r="B20" s="54" t="s">
        <v>221</v>
      </c>
      <c r="C20" s="55" t="s">
        <v>222</v>
      </c>
      <c r="D20" s="55" t="s">
        <v>366</v>
      </c>
      <c r="E20" s="158" t="s">
        <v>223</v>
      </c>
      <c r="F20" s="158"/>
      <c r="G20" s="158"/>
    </row>
    <row r="21" spans="2:7" x14ac:dyDescent="0.2">
      <c r="B21" s="20"/>
      <c r="C21" s="26"/>
      <c r="D21" s="26"/>
      <c r="E21" s="115"/>
      <c r="F21" s="115"/>
      <c r="G21" s="115"/>
    </row>
    <row r="22" spans="2:7" x14ac:dyDescent="0.2">
      <c r="B22" s="20" t="s">
        <v>224</v>
      </c>
      <c r="C22" s="26"/>
      <c r="D22" s="26"/>
      <c r="E22" s="115"/>
      <c r="F22" s="115"/>
      <c r="G22" s="115"/>
    </row>
    <row r="23" spans="2:7" x14ac:dyDescent="0.2">
      <c r="B23" s="20"/>
      <c r="C23" s="26"/>
      <c r="D23" s="26"/>
      <c r="E23" s="115"/>
      <c r="F23" s="115"/>
      <c r="G23" s="115"/>
    </row>
    <row r="24" spans="2:7" ht="87" customHeight="1" x14ac:dyDescent="0.2">
      <c r="B24" s="27" t="s">
        <v>225</v>
      </c>
      <c r="C24" s="63">
        <v>111594136.29160064</v>
      </c>
      <c r="D24" s="64">
        <f>843553106/19.63</f>
        <v>42972649.312277131</v>
      </c>
      <c r="E24" s="151" t="s">
        <v>363</v>
      </c>
      <c r="F24" s="152"/>
      <c r="G24" s="153"/>
    </row>
    <row r="25" spans="2:7" ht="25.5" x14ac:dyDescent="0.2">
      <c r="B25" s="60" t="s">
        <v>226</v>
      </c>
      <c r="C25" s="65">
        <v>49546038.034865297</v>
      </c>
      <c r="D25" s="64">
        <v>24621519.91</v>
      </c>
      <c r="E25" s="141" t="s">
        <v>364</v>
      </c>
      <c r="F25" s="142"/>
      <c r="G25" s="143"/>
    </row>
    <row r="26" spans="2:7" ht="25.5" x14ac:dyDescent="0.2">
      <c r="B26" s="60" t="s">
        <v>227</v>
      </c>
      <c r="C26" s="65">
        <v>4840887.4801901747</v>
      </c>
      <c r="D26" s="64" t="s">
        <v>340</v>
      </c>
      <c r="E26" s="141" t="s">
        <v>364</v>
      </c>
      <c r="F26" s="142"/>
      <c r="G26" s="143"/>
    </row>
    <row r="27" spans="2:7" ht="80.25" customHeight="1" x14ac:dyDescent="0.2">
      <c r="B27" s="28" t="s">
        <v>228</v>
      </c>
      <c r="C27" s="65">
        <v>57207210.776545167</v>
      </c>
      <c r="D27" s="64">
        <v>18351129.402277131</v>
      </c>
      <c r="E27" s="141" t="s">
        <v>365</v>
      </c>
      <c r="F27" s="142"/>
      <c r="G27" s="143"/>
    </row>
    <row r="28" spans="2:7" x14ac:dyDescent="0.2">
      <c r="B28" s="28" t="s">
        <v>230</v>
      </c>
      <c r="C28" s="67"/>
      <c r="E28" s="147" t="s">
        <v>229</v>
      </c>
      <c r="F28" s="147"/>
      <c r="G28" s="147"/>
    </row>
    <row r="29" spans="2:7" x14ac:dyDescent="0.2">
      <c r="B29" s="60" t="s">
        <v>231</v>
      </c>
      <c r="C29" s="68">
        <v>6000000</v>
      </c>
      <c r="D29" s="29"/>
      <c r="E29" s="148"/>
      <c r="F29" s="149"/>
      <c r="G29" s="149"/>
    </row>
    <row r="30" spans="2:7" ht="77.25" customHeight="1" x14ac:dyDescent="0.2">
      <c r="B30" s="60" t="s">
        <v>232</v>
      </c>
      <c r="C30" s="69"/>
      <c r="D30" s="61"/>
      <c r="E30" s="115"/>
      <c r="F30" s="115"/>
      <c r="G30" s="115"/>
    </row>
    <row r="31" spans="2:7" ht="58.5" customHeight="1" x14ac:dyDescent="0.2">
      <c r="B31" s="60" t="s">
        <v>233</v>
      </c>
      <c r="C31" s="69" t="s">
        <v>340</v>
      </c>
      <c r="D31" s="61" t="s">
        <v>340</v>
      </c>
      <c r="E31" s="150" t="s">
        <v>344</v>
      </c>
      <c r="F31" s="150"/>
      <c r="G31" s="150"/>
    </row>
    <row r="32" spans="2:7" x14ac:dyDescent="0.2">
      <c r="B32" s="60" t="s">
        <v>234</v>
      </c>
      <c r="C32" s="69" t="s">
        <v>340</v>
      </c>
      <c r="D32" s="66">
        <v>3358494.43</v>
      </c>
      <c r="E32" s="125" t="s">
        <v>367</v>
      </c>
      <c r="F32" s="125"/>
      <c r="G32" s="125"/>
    </row>
    <row r="33" spans="2:7" x14ac:dyDescent="0.2">
      <c r="B33" s="60" t="s">
        <v>235</v>
      </c>
      <c r="C33" s="69" t="s">
        <v>340</v>
      </c>
      <c r="D33" s="61" t="s">
        <v>340</v>
      </c>
      <c r="E33" s="115"/>
      <c r="F33" s="115"/>
      <c r="G33" s="115"/>
    </row>
    <row r="34" spans="2:7" x14ac:dyDescent="0.2">
      <c r="B34" s="60" t="s">
        <v>236</v>
      </c>
      <c r="C34" s="69" t="s">
        <v>340</v>
      </c>
      <c r="D34" s="61" t="s">
        <v>340</v>
      </c>
      <c r="E34" s="115"/>
      <c r="F34" s="115"/>
      <c r="G34" s="115"/>
    </row>
    <row r="35" spans="2:7" x14ac:dyDescent="0.2">
      <c r="B35" s="60" t="s">
        <v>237</v>
      </c>
      <c r="C35" s="69" t="s">
        <v>340</v>
      </c>
      <c r="D35" s="61" t="s">
        <v>340</v>
      </c>
      <c r="E35" s="115"/>
      <c r="F35" s="115"/>
      <c r="G35" s="115"/>
    </row>
    <row r="36" spans="2:7" x14ac:dyDescent="0.2">
      <c r="B36" s="60"/>
      <c r="C36" s="69" t="s">
        <v>340</v>
      </c>
      <c r="D36" s="61" t="s">
        <v>340</v>
      </c>
      <c r="E36" s="115"/>
      <c r="F36" s="115"/>
      <c r="G36" s="115"/>
    </row>
    <row r="37" spans="2:7" ht="33.75" customHeight="1" x14ac:dyDescent="0.2">
      <c r="B37" s="60" t="s">
        <v>238</v>
      </c>
      <c r="C37" s="69"/>
      <c r="D37" s="61"/>
      <c r="E37" s="115"/>
      <c r="F37" s="115"/>
      <c r="G37" s="115"/>
    </row>
    <row r="38" spans="2:7" x14ac:dyDescent="0.2">
      <c r="B38" s="60" t="s">
        <v>233</v>
      </c>
      <c r="C38" s="70">
        <v>6000000</v>
      </c>
      <c r="D38" s="61"/>
      <c r="E38" s="115"/>
      <c r="F38" s="115"/>
      <c r="G38" s="115"/>
    </row>
    <row r="39" spans="2:7" x14ac:dyDescent="0.2">
      <c r="B39" s="60" t="s">
        <v>234</v>
      </c>
      <c r="C39" s="65">
        <v>2000000</v>
      </c>
      <c r="D39" s="61"/>
      <c r="E39" s="115"/>
      <c r="F39" s="115"/>
      <c r="G39" s="115"/>
    </row>
    <row r="40" spans="2:7" x14ac:dyDescent="0.2">
      <c r="B40" s="60" t="s">
        <v>235</v>
      </c>
      <c r="C40" s="65">
        <v>4000000</v>
      </c>
      <c r="D40" s="61"/>
      <c r="E40" s="115"/>
      <c r="F40" s="115"/>
      <c r="G40" s="115"/>
    </row>
    <row r="41" spans="2:7" x14ac:dyDescent="0.2">
      <c r="B41" s="60" t="s">
        <v>237</v>
      </c>
      <c r="C41" s="69" t="s">
        <v>340</v>
      </c>
      <c r="D41" s="61"/>
      <c r="E41" s="115"/>
      <c r="F41" s="115"/>
      <c r="G41" s="115"/>
    </row>
    <row r="42" spans="2:7" x14ac:dyDescent="0.2">
      <c r="B42" s="60"/>
      <c r="C42" s="69" t="s">
        <v>340</v>
      </c>
      <c r="D42" s="61"/>
      <c r="E42" s="115"/>
      <c r="F42" s="115"/>
      <c r="G42" s="115"/>
    </row>
    <row r="43" spans="2:7" ht="37.5" customHeight="1" x14ac:dyDescent="0.2">
      <c r="B43" s="28" t="s">
        <v>239</v>
      </c>
      <c r="C43" s="69"/>
      <c r="D43" s="61"/>
      <c r="E43" s="115"/>
      <c r="F43" s="115"/>
      <c r="G43" s="115"/>
    </row>
    <row r="44" spans="2:7" x14ac:dyDescent="0.2">
      <c r="B44" s="28" t="s">
        <v>241</v>
      </c>
      <c r="C44" s="67"/>
      <c r="D44" s="29"/>
      <c r="E44" s="125" t="s">
        <v>240</v>
      </c>
      <c r="F44" s="125"/>
      <c r="G44" s="125"/>
    </row>
    <row r="45" spans="2:7" ht="94.5" customHeight="1" x14ac:dyDescent="0.2">
      <c r="B45" s="60" t="s">
        <v>242</v>
      </c>
      <c r="C45" s="71">
        <v>9488650.5832012668</v>
      </c>
      <c r="D45" s="72">
        <v>6339405.0942435004</v>
      </c>
      <c r="E45" s="144"/>
      <c r="F45" s="145"/>
      <c r="G45" s="145"/>
    </row>
    <row r="46" spans="2:7" ht="330.75" customHeight="1" x14ac:dyDescent="0.2">
      <c r="B46" s="124" t="s">
        <v>243</v>
      </c>
      <c r="C46" s="73">
        <v>4100378</v>
      </c>
      <c r="D46" s="72">
        <v>6339405.0942435004</v>
      </c>
      <c r="E46" s="146" t="s">
        <v>345</v>
      </c>
      <c r="F46" s="146"/>
      <c r="G46" s="146"/>
    </row>
    <row r="47" spans="2:7" ht="76.5" customHeight="1" x14ac:dyDescent="0.2">
      <c r="B47" s="124"/>
      <c r="C47" s="126" t="s">
        <v>340</v>
      </c>
      <c r="D47" s="127" t="s">
        <v>340</v>
      </c>
      <c r="E47" s="125" t="s">
        <v>346</v>
      </c>
      <c r="F47" s="125"/>
      <c r="G47" s="125"/>
    </row>
    <row r="48" spans="2:7" ht="39.75" customHeight="1" x14ac:dyDescent="0.2">
      <c r="B48" s="60" t="s">
        <v>244</v>
      </c>
      <c r="C48" s="126"/>
      <c r="D48" s="127"/>
      <c r="E48" s="125"/>
      <c r="F48" s="125"/>
      <c r="G48" s="125"/>
    </row>
    <row r="49" spans="2:7" x14ac:dyDescent="0.2">
      <c r="B49" s="60"/>
      <c r="C49" s="74" t="s">
        <v>340</v>
      </c>
      <c r="D49" s="61" t="s">
        <v>340</v>
      </c>
      <c r="E49" s="125" t="s">
        <v>347</v>
      </c>
      <c r="F49" s="125"/>
      <c r="G49" s="125"/>
    </row>
    <row r="50" spans="2:7" x14ac:dyDescent="0.2">
      <c r="B50" s="60" t="s">
        <v>245</v>
      </c>
      <c r="C50" s="74"/>
      <c r="D50" s="61"/>
      <c r="E50" s="115"/>
      <c r="F50" s="115"/>
      <c r="G50" s="115"/>
    </row>
    <row r="51" spans="2:7" x14ac:dyDescent="0.2">
      <c r="B51" s="60" t="s">
        <v>246</v>
      </c>
      <c r="C51" s="65">
        <v>5388272.5832012678</v>
      </c>
      <c r="D51" s="89">
        <v>175193856.80000001</v>
      </c>
      <c r="E51" s="129" t="s">
        <v>348</v>
      </c>
      <c r="F51" s="130"/>
      <c r="G51" s="131"/>
    </row>
    <row r="52" spans="2:7" x14ac:dyDescent="0.2">
      <c r="B52" s="60" t="s">
        <v>247</v>
      </c>
      <c r="C52" s="74" t="s">
        <v>340</v>
      </c>
      <c r="D52" s="61" t="s">
        <v>340</v>
      </c>
      <c r="E52" s="132"/>
      <c r="F52" s="133"/>
      <c r="G52" s="134"/>
    </row>
    <row r="53" spans="2:7" x14ac:dyDescent="0.2">
      <c r="B53" s="60" t="s">
        <v>248</v>
      </c>
      <c r="C53" s="74" t="s">
        <v>340</v>
      </c>
      <c r="D53" s="61" t="s">
        <v>340</v>
      </c>
      <c r="E53" s="132"/>
      <c r="F53" s="133"/>
      <c r="G53" s="134"/>
    </row>
    <row r="54" spans="2:7" ht="69.75" customHeight="1" x14ac:dyDescent="0.2">
      <c r="B54" s="60"/>
      <c r="C54" s="74" t="s">
        <v>340</v>
      </c>
      <c r="D54" s="61" t="s">
        <v>340</v>
      </c>
      <c r="E54" s="135"/>
      <c r="F54" s="136"/>
      <c r="G54" s="137"/>
    </row>
    <row r="55" spans="2:7" ht="155.25" customHeight="1" x14ac:dyDescent="0.2">
      <c r="B55" s="60"/>
      <c r="C55" s="75">
        <v>5388272.5832012678</v>
      </c>
      <c r="D55" s="89">
        <v>175193856.80000001</v>
      </c>
      <c r="E55" s="141" t="s">
        <v>349</v>
      </c>
      <c r="F55" s="142"/>
      <c r="G55" s="143"/>
    </row>
    <row r="56" spans="2:7" ht="25.5" x14ac:dyDescent="0.2">
      <c r="B56" s="60" t="s">
        <v>249</v>
      </c>
      <c r="C56" s="69"/>
      <c r="D56" s="61"/>
      <c r="E56" s="115"/>
      <c r="F56" s="115"/>
      <c r="G56" s="115"/>
    </row>
    <row r="57" spans="2:7" x14ac:dyDescent="0.2">
      <c r="B57" s="60" t="s">
        <v>250</v>
      </c>
      <c r="C57" s="74" t="s">
        <v>340</v>
      </c>
      <c r="D57" s="61" t="s">
        <v>340</v>
      </c>
      <c r="E57" s="129" t="s">
        <v>350</v>
      </c>
      <c r="F57" s="130"/>
      <c r="G57" s="131"/>
    </row>
    <row r="58" spans="2:7" x14ac:dyDescent="0.2">
      <c r="B58" s="60" t="s">
        <v>251</v>
      </c>
      <c r="C58" s="69" t="s">
        <v>340</v>
      </c>
      <c r="D58" s="61" t="s">
        <v>340</v>
      </c>
      <c r="E58" s="132"/>
      <c r="F58" s="133"/>
      <c r="G58" s="134"/>
    </row>
    <row r="59" spans="2:7" x14ac:dyDescent="0.2">
      <c r="B59" s="60" t="s">
        <v>252</v>
      </c>
      <c r="C59" s="69" t="s">
        <v>340</v>
      </c>
      <c r="D59" s="61" t="s">
        <v>340</v>
      </c>
      <c r="E59" s="132"/>
      <c r="F59" s="133"/>
      <c r="G59" s="134"/>
    </row>
    <row r="60" spans="2:7" x14ac:dyDescent="0.2">
      <c r="B60" s="60" t="s">
        <v>253</v>
      </c>
      <c r="C60" s="69" t="s">
        <v>340</v>
      </c>
      <c r="D60" s="61" t="s">
        <v>340</v>
      </c>
      <c r="E60" s="132"/>
      <c r="F60" s="133"/>
      <c r="G60" s="134"/>
    </row>
    <row r="61" spans="2:7" x14ac:dyDescent="0.2">
      <c r="B61" s="60" t="s">
        <v>333</v>
      </c>
      <c r="C61" s="69" t="s">
        <v>340</v>
      </c>
      <c r="D61" s="61" t="s">
        <v>340</v>
      </c>
      <c r="E61" s="135"/>
      <c r="F61" s="136"/>
      <c r="G61" s="137"/>
    </row>
    <row r="62" spans="2:7" ht="39.75" customHeight="1" x14ac:dyDescent="0.2">
      <c r="B62" s="28" t="s">
        <v>254</v>
      </c>
      <c r="C62" s="69"/>
      <c r="D62" s="61"/>
      <c r="E62" s="115"/>
      <c r="F62" s="115"/>
      <c r="G62" s="115"/>
    </row>
    <row r="63" spans="2:7" ht="80.25" customHeight="1" x14ac:dyDescent="0.2">
      <c r="B63" s="60"/>
      <c r="C63" s="76">
        <v>0</v>
      </c>
      <c r="D63" s="59" t="s">
        <v>340</v>
      </c>
      <c r="E63" s="138"/>
      <c r="F63" s="139"/>
      <c r="G63" s="140"/>
    </row>
    <row r="64" spans="2:7" ht="50.25" customHeight="1" x14ac:dyDescent="0.2">
      <c r="B64" s="28" t="s">
        <v>255</v>
      </c>
      <c r="C64" s="77"/>
      <c r="D64" s="61"/>
      <c r="E64" s="125"/>
      <c r="F64" s="125"/>
      <c r="G64" s="125"/>
    </row>
    <row r="65" spans="2:7" ht="50.25" customHeight="1" x14ac:dyDescent="0.2">
      <c r="B65" s="60" t="s">
        <v>256</v>
      </c>
      <c r="C65" s="71">
        <v>117594136.29160064</v>
      </c>
      <c r="D65" s="78">
        <f>SUM(D24+D32+D46+D55)</f>
        <v>227864405.63652062</v>
      </c>
      <c r="E65" s="141" t="s">
        <v>351</v>
      </c>
      <c r="F65" s="142"/>
      <c r="G65" s="142"/>
    </row>
    <row r="66" spans="2:7" x14ac:dyDescent="0.2">
      <c r="B66" s="60" t="s">
        <v>257</v>
      </c>
      <c r="C66" s="79"/>
      <c r="D66" s="61"/>
      <c r="E66" s="115"/>
      <c r="F66" s="115"/>
      <c r="G66" s="115"/>
    </row>
    <row r="67" spans="2:7" x14ac:dyDescent="0.2">
      <c r="B67" s="30"/>
      <c r="C67" s="65"/>
      <c r="D67" s="61"/>
      <c r="E67" s="115"/>
      <c r="F67" s="115"/>
      <c r="G67" s="115"/>
    </row>
    <row r="68" spans="2:7" x14ac:dyDescent="0.2">
      <c r="B68" s="30" t="s">
        <v>258</v>
      </c>
      <c r="C68" s="80"/>
      <c r="D68" s="21"/>
      <c r="E68" s="115"/>
      <c r="F68" s="115"/>
      <c r="G68" s="115"/>
    </row>
    <row r="69" spans="2:7" x14ac:dyDescent="0.2">
      <c r="B69" s="30"/>
      <c r="C69" s="80"/>
      <c r="D69" s="21"/>
      <c r="E69" s="115"/>
      <c r="F69" s="115"/>
      <c r="G69" s="115"/>
    </row>
    <row r="70" spans="2:7" ht="76.5" customHeight="1" x14ac:dyDescent="0.2">
      <c r="B70" s="31" t="s">
        <v>259</v>
      </c>
      <c r="C70" s="80"/>
      <c r="D70" s="21"/>
      <c r="E70" s="115"/>
      <c r="F70" s="115"/>
      <c r="G70" s="115"/>
    </row>
    <row r="71" spans="2:7" ht="109.5" customHeight="1" x14ac:dyDescent="0.2">
      <c r="B71" s="31"/>
      <c r="C71" s="65">
        <v>111292551.50554676</v>
      </c>
      <c r="D71" s="64">
        <f>843553106/19.63</f>
        <v>42972649.312277131</v>
      </c>
      <c r="E71" s="125" t="s">
        <v>368</v>
      </c>
      <c r="F71" s="125"/>
      <c r="G71" s="125"/>
    </row>
    <row r="72" spans="2:7" ht="38.25" customHeight="1" x14ac:dyDescent="0.2">
      <c r="B72" s="60" t="s">
        <v>261</v>
      </c>
      <c r="C72" s="81"/>
      <c r="D72" s="59"/>
      <c r="E72" s="125" t="s">
        <v>260</v>
      </c>
      <c r="F72" s="125"/>
      <c r="G72" s="125"/>
    </row>
    <row r="73" spans="2:7" x14ac:dyDescent="0.2">
      <c r="B73" s="60" t="s">
        <v>262</v>
      </c>
      <c r="C73" s="69" t="s">
        <v>340</v>
      </c>
      <c r="D73" s="61" t="s">
        <v>340</v>
      </c>
      <c r="E73" s="115"/>
      <c r="F73" s="115"/>
      <c r="G73" s="115"/>
    </row>
    <row r="74" spans="2:7" x14ac:dyDescent="0.2">
      <c r="B74" s="60"/>
      <c r="C74" s="69" t="s">
        <v>340</v>
      </c>
      <c r="D74" s="61" t="s">
        <v>340</v>
      </c>
      <c r="E74" s="115"/>
      <c r="F74" s="115"/>
      <c r="G74" s="115"/>
    </row>
    <row r="75" spans="2:7" ht="35.25" customHeight="1" x14ac:dyDescent="0.2">
      <c r="B75" s="28" t="s">
        <v>263</v>
      </c>
      <c r="C75" s="69"/>
      <c r="D75" s="61"/>
      <c r="E75" s="115"/>
      <c r="F75" s="115"/>
      <c r="G75" s="115"/>
    </row>
    <row r="76" spans="2:7" ht="33" customHeight="1" x14ac:dyDescent="0.2">
      <c r="B76" s="60" t="s">
        <v>140</v>
      </c>
      <c r="C76" s="81"/>
      <c r="D76" s="59"/>
      <c r="E76" s="125" t="s">
        <v>264</v>
      </c>
      <c r="F76" s="125"/>
      <c r="G76" s="125"/>
    </row>
    <row r="77" spans="2:7" ht="206.25" customHeight="1" x14ac:dyDescent="0.2">
      <c r="B77" s="60" t="s">
        <v>265</v>
      </c>
      <c r="C77" s="65">
        <v>1901743264.659271</v>
      </c>
      <c r="D77" s="90">
        <v>20847055.680081509</v>
      </c>
      <c r="E77" s="128" t="s">
        <v>372</v>
      </c>
      <c r="F77" s="128"/>
      <c r="G77" s="128"/>
    </row>
    <row r="78" spans="2:7" x14ac:dyDescent="0.2">
      <c r="B78" s="60" t="s">
        <v>266</v>
      </c>
      <c r="C78" s="74" t="s">
        <v>340</v>
      </c>
      <c r="D78" s="61" t="s">
        <v>340</v>
      </c>
      <c r="E78" s="129" t="s">
        <v>352</v>
      </c>
      <c r="F78" s="130"/>
      <c r="G78" s="131"/>
    </row>
    <row r="79" spans="2:7" x14ac:dyDescent="0.2">
      <c r="B79" s="60" t="s">
        <v>267</v>
      </c>
      <c r="C79" s="74" t="s">
        <v>340</v>
      </c>
      <c r="D79" s="61" t="s">
        <v>340</v>
      </c>
      <c r="E79" s="132"/>
      <c r="F79" s="133"/>
      <c r="G79" s="134"/>
    </row>
    <row r="80" spans="2:7" ht="45.75" customHeight="1" x14ac:dyDescent="0.2">
      <c r="B80" s="60" t="s">
        <v>268</v>
      </c>
      <c r="C80" s="74" t="s">
        <v>340</v>
      </c>
      <c r="D80" s="61" t="s">
        <v>340</v>
      </c>
      <c r="E80" s="132"/>
      <c r="F80" s="133"/>
      <c r="G80" s="134"/>
    </row>
    <row r="81" spans="2:7" x14ac:dyDescent="0.2">
      <c r="B81" s="60"/>
      <c r="C81" s="74" t="s">
        <v>340</v>
      </c>
      <c r="D81" s="61" t="s">
        <v>340</v>
      </c>
      <c r="E81" s="135"/>
      <c r="F81" s="136"/>
      <c r="G81" s="137"/>
    </row>
    <row r="82" spans="2:7" ht="24.75" customHeight="1" x14ac:dyDescent="0.2">
      <c r="B82" s="124" t="s">
        <v>141</v>
      </c>
      <c r="C82" s="82"/>
      <c r="D82" s="61"/>
      <c r="E82" s="115"/>
      <c r="F82" s="115"/>
      <c r="G82" s="115"/>
    </row>
    <row r="83" spans="2:7" x14ac:dyDescent="0.2">
      <c r="B83" s="124"/>
      <c r="C83" s="126" t="s">
        <v>340</v>
      </c>
      <c r="D83" s="127" t="s">
        <v>340</v>
      </c>
      <c r="E83" s="125" t="s">
        <v>353</v>
      </c>
      <c r="F83" s="125"/>
      <c r="G83" s="125"/>
    </row>
    <row r="84" spans="2:7" x14ac:dyDescent="0.2">
      <c r="B84" s="124"/>
      <c r="C84" s="126"/>
      <c r="D84" s="127"/>
      <c r="E84" s="125"/>
      <c r="F84" s="125"/>
      <c r="G84" s="125"/>
    </row>
    <row r="85" spans="2:7" ht="108" customHeight="1" x14ac:dyDescent="0.2">
      <c r="B85" s="60" t="s">
        <v>269</v>
      </c>
      <c r="C85" s="126"/>
      <c r="D85" s="127"/>
      <c r="E85" s="125"/>
      <c r="F85" s="125"/>
      <c r="G85" s="125"/>
    </row>
    <row r="86" spans="2:7" x14ac:dyDescent="0.2">
      <c r="B86" s="60" t="s">
        <v>266</v>
      </c>
      <c r="C86" s="74" t="s">
        <v>340</v>
      </c>
      <c r="D86" s="61" t="s">
        <v>340</v>
      </c>
      <c r="E86" s="115"/>
      <c r="F86" s="115"/>
      <c r="G86" s="115"/>
    </row>
    <row r="87" spans="2:7" x14ac:dyDescent="0.2">
      <c r="B87" s="60" t="s">
        <v>267</v>
      </c>
      <c r="C87" s="74" t="s">
        <v>340</v>
      </c>
      <c r="D87" s="61" t="s">
        <v>340</v>
      </c>
      <c r="E87" s="115"/>
      <c r="F87" s="115"/>
      <c r="G87" s="115"/>
    </row>
    <row r="88" spans="2:7" ht="57.75" customHeight="1" x14ac:dyDescent="0.2">
      <c r="B88" s="60" t="s">
        <v>268</v>
      </c>
      <c r="C88" s="74" t="s">
        <v>340</v>
      </c>
      <c r="D88" s="61" t="s">
        <v>340</v>
      </c>
      <c r="E88" s="115"/>
      <c r="F88" s="115"/>
      <c r="G88" s="115"/>
    </row>
    <row r="89" spans="2:7" ht="29.25" customHeight="1" x14ac:dyDescent="0.2">
      <c r="B89" s="124" t="s">
        <v>270</v>
      </c>
      <c r="C89" s="83" t="s">
        <v>340</v>
      </c>
      <c r="D89" s="61" t="s">
        <v>340</v>
      </c>
      <c r="E89" s="125" t="s">
        <v>354</v>
      </c>
      <c r="F89" s="125"/>
      <c r="G89" s="125"/>
    </row>
    <row r="90" spans="2:7" ht="13.5" customHeight="1" x14ac:dyDescent="0.2">
      <c r="B90" s="124"/>
      <c r="C90" s="126" t="s">
        <v>340</v>
      </c>
      <c r="D90" s="127" t="s">
        <v>340</v>
      </c>
      <c r="E90" s="125"/>
      <c r="F90" s="125"/>
      <c r="G90" s="125"/>
    </row>
    <row r="91" spans="2:7" x14ac:dyDescent="0.2">
      <c r="B91" s="60" t="s">
        <v>271</v>
      </c>
      <c r="C91" s="126"/>
      <c r="D91" s="127"/>
      <c r="E91" s="125"/>
      <c r="F91" s="125"/>
      <c r="G91" s="125"/>
    </row>
    <row r="92" spans="2:7" x14ac:dyDescent="0.2">
      <c r="B92" s="60" t="s">
        <v>272</v>
      </c>
      <c r="C92" s="74" t="s">
        <v>340</v>
      </c>
      <c r="D92" s="61" t="s">
        <v>340</v>
      </c>
      <c r="E92" s="115"/>
      <c r="F92" s="115"/>
      <c r="G92" s="115"/>
    </row>
    <row r="93" spans="2:7" x14ac:dyDescent="0.2">
      <c r="B93" s="60"/>
      <c r="C93" s="74" t="s">
        <v>340</v>
      </c>
      <c r="D93" s="61" t="s">
        <v>340</v>
      </c>
      <c r="E93" s="115"/>
      <c r="F93" s="115"/>
      <c r="G93" s="115"/>
    </row>
    <row r="94" spans="2:7" ht="37.5" customHeight="1" x14ac:dyDescent="0.2">
      <c r="B94" s="30" t="s">
        <v>273</v>
      </c>
      <c r="C94" s="69"/>
      <c r="D94" s="61"/>
      <c r="E94" s="115"/>
      <c r="F94" s="115"/>
      <c r="G94" s="115"/>
    </row>
    <row r="95" spans="2:7" ht="28.5" customHeight="1" x14ac:dyDescent="0.2">
      <c r="B95" s="28" t="s">
        <v>274</v>
      </c>
      <c r="C95" s="69" t="s">
        <v>355</v>
      </c>
      <c r="D95" s="66"/>
      <c r="E95" s="123" t="s">
        <v>356</v>
      </c>
      <c r="F95" s="123"/>
      <c r="G95" s="123"/>
    </row>
    <row r="96" spans="2:7" ht="73.5" customHeight="1" x14ac:dyDescent="0.2">
      <c r="B96" s="60"/>
      <c r="C96" s="65">
        <v>57290015.847860545</v>
      </c>
      <c r="D96" s="91">
        <v>0</v>
      </c>
      <c r="E96" s="119" t="s">
        <v>370</v>
      </c>
      <c r="F96" s="120"/>
      <c r="G96" s="121"/>
    </row>
    <row r="97" spans="2:7" ht="29.25" customHeight="1" x14ac:dyDescent="0.2">
      <c r="B97" s="28" t="s">
        <v>275</v>
      </c>
      <c r="C97" s="69"/>
      <c r="D97" s="61"/>
      <c r="E97" s="115"/>
      <c r="F97" s="115"/>
      <c r="G97" s="115"/>
    </row>
    <row r="98" spans="2:7" ht="108.75" customHeight="1" x14ac:dyDescent="0.2">
      <c r="B98" s="60" t="s">
        <v>276</v>
      </c>
      <c r="C98" s="65">
        <v>237717908.08240888</v>
      </c>
      <c r="D98" s="91">
        <v>4362114.8751910347</v>
      </c>
      <c r="E98" s="119" t="s">
        <v>369</v>
      </c>
      <c r="F98" s="120"/>
      <c r="G98" s="121"/>
    </row>
    <row r="99" spans="2:7" x14ac:dyDescent="0.2">
      <c r="B99" s="60" t="s">
        <v>277</v>
      </c>
      <c r="C99" s="74"/>
      <c r="D99" s="61"/>
      <c r="E99" s="115"/>
      <c r="F99" s="115"/>
      <c r="G99" s="115"/>
    </row>
    <row r="100" spans="2:7" x14ac:dyDescent="0.2">
      <c r="B100" s="60"/>
      <c r="C100" s="74" t="s">
        <v>340</v>
      </c>
      <c r="D100" s="61"/>
      <c r="E100" s="115"/>
      <c r="F100" s="115"/>
      <c r="G100" s="115"/>
    </row>
    <row r="101" spans="2:7" ht="26.25" customHeight="1" x14ac:dyDescent="0.2">
      <c r="B101" s="28" t="s">
        <v>278</v>
      </c>
      <c r="C101" s="74"/>
      <c r="D101" s="61"/>
      <c r="E101" s="115"/>
      <c r="F101" s="115"/>
      <c r="G101" s="115"/>
    </row>
    <row r="102" spans="2:7" x14ac:dyDescent="0.2">
      <c r="B102" s="60" t="s">
        <v>276</v>
      </c>
      <c r="C102" s="74" t="s">
        <v>340</v>
      </c>
      <c r="D102" s="59" t="s">
        <v>340</v>
      </c>
      <c r="E102" s="115"/>
      <c r="F102" s="115"/>
      <c r="G102" s="115"/>
    </row>
    <row r="103" spans="2:7" x14ac:dyDescent="0.2">
      <c r="B103" s="60" t="s">
        <v>277</v>
      </c>
      <c r="C103" s="74" t="s">
        <v>340</v>
      </c>
      <c r="D103" s="61"/>
      <c r="E103" s="115"/>
      <c r="F103" s="115"/>
      <c r="G103" s="115"/>
    </row>
    <row r="104" spans="2:7" x14ac:dyDescent="0.2">
      <c r="B104" s="60"/>
      <c r="C104" s="74" t="s">
        <v>340</v>
      </c>
      <c r="D104" s="61"/>
      <c r="E104" s="115"/>
      <c r="F104" s="115"/>
      <c r="G104" s="115"/>
    </row>
    <row r="105" spans="2:7" ht="54" customHeight="1" x14ac:dyDescent="0.2">
      <c r="B105" s="28" t="s">
        <v>279</v>
      </c>
      <c r="C105" s="69"/>
      <c r="D105" s="61"/>
      <c r="E105" s="115"/>
      <c r="F105" s="115"/>
      <c r="G105" s="115"/>
    </row>
    <row r="106" spans="2:7" ht="101.25" customHeight="1" x14ac:dyDescent="0.2">
      <c r="B106" s="60"/>
      <c r="C106" s="84">
        <v>1230769.2307692308</v>
      </c>
      <c r="D106" s="91">
        <v>97544568.874172196</v>
      </c>
      <c r="E106" s="119" t="s">
        <v>371</v>
      </c>
      <c r="F106" s="120"/>
      <c r="G106" s="121"/>
    </row>
    <row r="107" spans="2:7" x14ac:dyDescent="0.2">
      <c r="B107" s="60"/>
      <c r="C107" s="69"/>
      <c r="D107" s="61"/>
      <c r="E107" s="115"/>
      <c r="F107" s="115"/>
      <c r="G107" s="115"/>
    </row>
    <row r="108" spans="2:7" ht="27.75" x14ac:dyDescent="0.2">
      <c r="B108" s="28" t="s">
        <v>142</v>
      </c>
      <c r="C108" s="69"/>
      <c r="D108" s="61"/>
      <c r="E108" s="115"/>
      <c r="F108" s="115"/>
      <c r="G108" s="115"/>
    </row>
    <row r="109" spans="2:7" x14ac:dyDescent="0.2">
      <c r="B109" s="60"/>
      <c r="C109" s="84">
        <v>62440570.522979401</v>
      </c>
      <c r="D109" s="59"/>
      <c r="E109" s="122"/>
      <c r="F109" s="122"/>
      <c r="G109" s="122"/>
    </row>
    <row r="110" spans="2:7" x14ac:dyDescent="0.2">
      <c r="B110" s="30"/>
      <c r="C110" s="69"/>
      <c r="D110" s="61"/>
      <c r="E110" s="115"/>
      <c r="F110" s="115"/>
      <c r="G110" s="115"/>
    </row>
    <row r="111" spans="2:7" ht="25.5" x14ac:dyDescent="0.2">
      <c r="B111" s="30" t="s">
        <v>280</v>
      </c>
      <c r="C111" s="80"/>
      <c r="D111" s="21"/>
      <c r="E111" s="115"/>
      <c r="F111" s="115"/>
      <c r="G111" s="115"/>
    </row>
    <row r="112" spans="2:7" x14ac:dyDescent="0.2">
      <c r="B112" s="60"/>
      <c r="C112" s="83"/>
      <c r="D112" s="21"/>
      <c r="E112" s="115"/>
      <c r="F112" s="115"/>
      <c r="G112" s="115"/>
    </row>
    <row r="113" spans="2:7" ht="25.5" x14ac:dyDescent="0.2">
      <c r="B113" s="60" t="s">
        <v>281</v>
      </c>
      <c r="C113" s="83"/>
      <c r="D113" s="21"/>
      <c r="E113" s="115"/>
      <c r="F113" s="115"/>
      <c r="G113" s="115"/>
    </row>
    <row r="114" spans="2:7" ht="51" x14ac:dyDescent="0.2">
      <c r="B114" s="60"/>
      <c r="C114" s="83" t="s">
        <v>357</v>
      </c>
      <c r="D114" s="21" t="s">
        <v>357</v>
      </c>
      <c r="E114" s="115"/>
      <c r="F114" s="115"/>
      <c r="G114" s="115"/>
    </row>
    <row r="115" spans="2:7" ht="25.5" x14ac:dyDescent="0.2">
      <c r="B115" s="60" t="s">
        <v>282</v>
      </c>
      <c r="C115" s="83"/>
      <c r="D115" s="21"/>
      <c r="E115" s="115"/>
      <c r="F115" s="115"/>
      <c r="G115" s="115"/>
    </row>
    <row r="116" spans="2:7" ht="204.75" thickBot="1" x14ac:dyDescent="0.25">
      <c r="B116" s="32"/>
      <c r="C116" s="83" t="s">
        <v>358</v>
      </c>
      <c r="D116" s="21" t="s">
        <v>359</v>
      </c>
      <c r="E116" s="115"/>
      <c r="F116" s="115"/>
      <c r="G116" s="115"/>
    </row>
    <row r="117" spans="2:7" x14ac:dyDescent="0.2">
      <c r="B117" s="62" t="s">
        <v>283</v>
      </c>
      <c r="C117" s="62"/>
      <c r="D117" s="62"/>
      <c r="E117" s="62"/>
    </row>
    <row r="118" spans="2:7" x14ac:dyDescent="0.2">
      <c r="B118" s="62" t="s">
        <v>284</v>
      </c>
      <c r="C118" s="62"/>
      <c r="D118" s="62"/>
      <c r="E118" s="62"/>
    </row>
    <row r="119" spans="2:7" x14ac:dyDescent="0.2">
      <c r="B119" s="62" t="s">
        <v>144</v>
      </c>
      <c r="C119" s="62"/>
      <c r="D119" s="62"/>
      <c r="E119" s="62"/>
    </row>
    <row r="120" spans="2:7" x14ac:dyDescent="0.2">
      <c r="B120" s="62" t="s">
        <v>285</v>
      </c>
      <c r="C120" s="62"/>
      <c r="D120" s="62"/>
      <c r="E120" s="62"/>
    </row>
    <row r="121" spans="2:7" x14ac:dyDescent="0.2">
      <c r="B121" s="62" t="s">
        <v>286</v>
      </c>
      <c r="C121" s="62"/>
      <c r="D121" s="62"/>
      <c r="E121" s="62"/>
    </row>
    <row r="122" spans="2:7" x14ac:dyDescent="0.2">
      <c r="B122" s="62" t="s">
        <v>287</v>
      </c>
      <c r="C122" s="62"/>
      <c r="D122" s="62"/>
      <c r="E122" s="62"/>
    </row>
    <row r="123" spans="2:7" x14ac:dyDescent="0.2">
      <c r="B123" s="62" t="s">
        <v>288</v>
      </c>
      <c r="C123" s="62"/>
      <c r="D123" s="62"/>
      <c r="E123" s="62"/>
    </row>
    <row r="124" spans="2:7" x14ac:dyDescent="0.2">
      <c r="B124" s="62" t="s">
        <v>289</v>
      </c>
      <c r="C124" s="62"/>
      <c r="D124" s="62"/>
      <c r="E124" s="62"/>
    </row>
    <row r="125" spans="2:7" x14ac:dyDescent="0.2">
      <c r="B125" s="62" t="s">
        <v>145</v>
      </c>
      <c r="C125" s="62"/>
      <c r="D125" s="62"/>
      <c r="E125" s="62"/>
    </row>
    <row r="126" spans="2:7" x14ac:dyDescent="0.2">
      <c r="B126" s="56" t="s">
        <v>337</v>
      </c>
      <c r="C126" s="62"/>
      <c r="D126" s="62"/>
      <c r="E126" s="62"/>
    </row>
    <row r="127" spans="2:7" x14ac:dyDescent="0.2">
      <c r="B127" s="62" t="s">
        <v>290</v>
      </c>
      <c r="C127" s="62"/>
      <c r="D127" s="62"/>
      <c r="E127" s="62"/>
    </row>
    <row r="128" spans="2:7" x14ac:dyDescent="0.2">
      <c r="B128" s="62" t="s">
        <v>146</v>
      </c>
      <c r="C128" s="62"/>
      <c r="D128" s="62"/>
      <c r="E128" s="62"/>
    </row>
    <row r="129" spans="2:7" x14ac:dyDescent="0.2">
      <c r="B129" s="62" t="s">
        <v>147</v>
      </c>
      <c r="C129" s="62"/>
      <c r="D129" s="62"/>
      <c r="E129" s="62"/>
    </row>
    <row r="130" spans="2:7" x14ac:dyDescent="0.2">
      <c r="B130" s="62" t="s">
        <v>291</v>
      </c>
      <c r="C130" s="62"/>
      <c r="D130" s="62"/>
      <c r="E130" s="62"/>
    </row>
    <row r="133" spans="2:7" ht="13.5" thickBot="1" x14ac:dyDescent="0.25"/>
    <row r="134" spans="2:7" ht="244.5" customHeight="1" thickBot="1" x14ac:dyDescent="0.25">
      <c r="B134" s="97" t="s">
        <v>3</v>
      </c>
      <c r="C134" s="98"/>
      <c r="D134" s="98"/>
      <c r="E134" s="98"/>
      <c r="F134" s="98"/>
      <c r="G134" s="98"/>
    </row>
    <row r="136" spans="2:7" ht="21" customHeight="1" x14ac:dyDescent="0.2">
      <c r="B136" s="116" t="s">
        <v>292</v>
      </c>
      <c r="C136" s="117"/>
      <c r="D136" s="117"/>
      <c r="E136" s="118"/>
    </row>
    <row r="137" spans="2:7" ht="25.5" customHeight="1" x14ac:dyDescent="0.2">
      <c r="B137" s="109" t="s">
        <v>293</v>
      </c>
      <c r="C137" s="110"/>
      <c r="D137" s="110"/>
      <c r="E137" s="111"/>
    </row>
    <row r="138" spans="2:7" ht="37.5" customHeight="1" x14ac:dyDescent="0.2">
      <c r="B138" s="102" t="s">
        <v>294</v>
      </c>
      <c r="C138" s="103"/>
      <c r="D138" s="103"/>
      <c r="E138" s="104"/>
    </row>
    <row r="139" spans="2:7" ht="78.75" customHeight="1" x14ac:dyDescent="0.2">
      <c r="B139" s="33" t="s">
        <v>295</v>
      </c>
      <c r="C139" s="34">
        <v>1</v>
      </c>
      <c r="D139" s="35" t="s">
        <v>296</v>
      </c>
      <c r="E139" s="33" t="s">
        <v>297</v>
      </c>
    </row>
    <row r="140" spans="2:7" ht="63.75" x14ac:dyDescent="0.2">
      <c r="B140" s="33" t="s">
        <v>298</v>
      </c>
      <c r="C140" s="34">
        <v>1</v>
      </c>
      <c r="D140" s="35" t="s">
        <v>299</v>
      </c>
      <c r="E140" s="33"/>
    </row>
    <row r="141" spans="2:7" ht="35.25" customHeight="1" x14ac:dyDescent="0.2">
      <c r="B141" s="102" t="s">
        <v>300</v>
      </c>
      <c r="C141" s="103"/>
      <c r="D141" s="103"/>
      <c r="E141" s="104"/>
    </row>
    <row r="142" spans="2:7" ht="76.5" x14ac:dyDescent="0.2">
      <c r="B142" s="33" t="s">
        <v>301</v>
      </c>
      <c r="C142" s="34">
        <v>1</v>
      </c>
      <c r="D142" s="36" t="s">
        <v>302</v>
      </c>
      <c r="E142" s="33" t="s">
        <v>303</v>
      </c>
    </row>
    <row r="143" spans="2:7" ht="76.5" x14ac:dyDescent="0.2">
      <c r="B143" s="33" t="s">
        <v>304</v>
      </c>
      <c r="C143" s="34">
        <v>1</v>
      </c>
      <c r="D143" s="36" t="s">
        <v>302</v>
      </c>
      <c r="E143" s="33" t="s">
        <v>303</v>
      </c>
    </row>
    <row r="144" spans="2:7" ht="76.5" x14ac:dyDescent="0.2">
      <c r="B144" s="33" t="s">
        <v>305</v>
      </c>
      <c r="C144" s="34">
        <v>1</v>
      </c>
      <c r="D144" s="36" t="s">
        <v>302</v>
      </c>
      <c r="E144" s="33" t="s">
        <v>360</v>
      </c>
    </row>
    <row r="145" spans="2:5" ht="39.75" customHeight="1" x14ac:dyDescent="0.2">
      <c r="B145" s="102" t="s">
        <v>306</v>
      </c>
      <c r="C145" s="103"/>
      <c r="D145" s="103"/>
      <c r="E145" s="104"/>
    </row>
    <row r="146" spans="2:5" ht="89.25" x14ac:dyDescent="0.2">
      <c r="B146" s="33" t="s">
        <v>307</v>
      </c>
      <c r="C146" s="34">
        <v>2</v>
      </c>
      <c r="D146" s="36" t="s">
        <v>308</v>
      </c>
      <c r="E146" s="33"/>
    </row>
    <row r="147" spans="2:5" ht="63.75" x14ac:dyDescent="0.2">
      <c r="B147" s="33" t="s">
        <v>309</v>
      </c>
      <c r="C147" s="34">
        <v>2</v>
      </c>
      <c r="D147" s="36" t="s">
        <v>310</v>
      </c>
      <c r="E147" s="33"/>
    </row>
    <row r="148" spans="2:5" ht="63.75" x14ac:dyDescent="0.2">
      <c r="B148" s="33" t="s">
        <v>311</v>
      </c>
      <c r="C148" s="34">
        <v>3</v>
      </c>
      <c r="D148" s="36" t="s">
        <v>310</v>
      </c>
      <c r="E148" s="33"/>
    </row>
    <row r="149" spans="2:5" ht="58.5" customHeight="1" x14ac:dyDescent="0.2">
      <c r="B149" s="102" t="s">
        <v>312</v>
      </c>
      <c r="C149" s="103"/>
      <c r="D149" s="103"/>
      <c r="E149" s="104"/>
    </row>
    <row r="150" spans="2:5" ht="76.5" x14ac:dyDescent="0.2">
      <c r="B150" s="33" t="s">
        <v>313</v>
      </c>
      <c r="C150" s="34">
        <v>0</v>
      </c>
      <c r="D150" s="36" t="s">
        <v>302</v>
      </c>
      <c r="E150" s="33"/>
    </row>
    <row r="151" spans="2:5" ht="76.5" x14ac:dyDescent="0.2">
      <c r="B151" s="33" t="s">
        <v>314</v>
      </c>
      <c r="C151" s="34">
        <v>2</v>
      </c>
      <c r="D151" s="36" t="s">
        <v>302</v>
      </c>
      <c r="E151" s="33"/>
    </row>
    <row r="152" spans="2:5" ht="76.5" x14ac:dyDescent="0.2">
      <c r="B152" s="33" t="s">
        <v>315</v>
      </c>
      <c r="C152" s="34">
        <v>2</v>
      </c>
      <c r="D152" s="36" t="s">
        <v>302</v>
      </c>
      <c r="E152" s="33"/>
    </row>
    <row r="153" spans="2:5" ht="76.5" x14ac:dyDescent="0.2">
      <c r="B153" s="33" t="s">
        <v>316</v>
      </c>
      <c r="C153" s="34">
        <v>2</v>
      </c>
      <c r="D153" s="36" t="s">
        <v>302</v>
      </c>
      <c r="E153" s="33"/>
    </row>
    <row r="154" spans="2:5" ht="23.25" customHeight="1" x14ac:dyDescent="0.2">
      <c r="B154" s="102" t="s">
        <v>317</v>
      </c>
      <c r="C154" s="103"/>
      <c r="D154" s="103"/>
      <c r="E154" s="104"/>
    </row>
    <row r="155" spans="2:5" ht="38.25" x14ac:dyDescent="0.2">
      <c r="B155" s="33" t="s">
        <v>318</v>
      </c>
      <c r="C155" s="37"/>
      <c r="D155" s="38"/>
      <c r="E155" s="33"/>
    </row>
    <row r="156" spans="2:5" ht="76.5" x14ac:dyDescent="0.2">
      <c r="B156" s="39" t="s">
        <v>339</v>
      </c>
      <c r="C156" s="40" t="s">
        <v>342</v>
      </c>
      <c r="D156" s="41" t="s">
        <v>302</v>
      </c>
      <c r="E156" s="39"/>
    </row>
    <row r="157" spans="2:5" ht="76.5" x14ac:dyDescent="0.2">
      <c r="B157" s="39" t="s">
        <v>319</v>
      </c>
      <c r="C157" s="40" t="s">
        <v>341</v>
      </c>
      <c r="D157" s="41" t="s">
        <v>302</v>
      </c>
      <c r="E157" s="39" t="s">
        <v>320</v>
      </c>
    </row>
    <row r="158" spans="2:5" ht="76.5" x14ac:dyDescent="0.2">
      <c r="B158" s="39" t="s">
        <v>321</v>
      </c>
      <c r="C158" s="40" t="s">
        <v>341</v>
      </c>
      <c r="D158" s="41" t="s">
        <v>302</v>
      </c>
      <c r="E158" s="39" t="s">
        <v>361</v>
      </c>
    </row>
    <row r="159" spans="2:5" ht="76.5" x14ac:dyDescent="0.2">
      <c r="B159" s="39" t="s">
        <v>322</v>
      </c>
      <c r="C159" s="40" t="s">
        <v>341</v>
      </c>
      <c r="D159" s="41" t="s">
        <v>302</v>
      </c>
      <c r="E159" s="39"/>
    </row>
    <row r="160" spans="2:5" ht="76.5" x14ac:dyDescent="0.2">
      <c r="B160" s="39" t="s">
        <v>323</v>
      </c>
      <c r="C160" s="40" t="s">
        <v>342</v>
      </c>
      <c r="D160" s="41" t="s">
        <v>302</v>
      </c>
      <c r="E160" s="39"/>
    </row>
    <row r="161" spans="2:5" ht="76.5" x14ac:dyDescent="0.2">
      <c r="B161" s="39" t="s">
        <v>324</v>
      </c>
      <c r="C161" s="40" t="s">
        <v>342</v>
      </c>
      <c r="D161" s="41" t="s">
        <v>4</v>
      </c>
      <c r="E161" s="39"/>
    </row>
    <row r="162" spans="2:5" ht="48.75" customHeight="1" x14ac:dyDescent="0.2">
      <c r="B162" s="112" t="s">
        <v>5</v>
      </c>
      <c r="C162" s="113"/>
      <c r="D162" s="113"/>
      <c r="E162" s="114"/>
    </row>
    <row r="163" spans="2:5" ht="63.75" x14ac:dyDescent="0.2">
      <c r="B163" s="39" t="s">
        <v>6</v>
      </c>
      <c r="C163" s="40" t="s">
        <v>342</v>
      </c>
      <c r="D163" s="36" t="s">
        <v>310</v>
      </c>
      <c r="E163" s="39" t="s">
        <v>362</v>
      </c>
    </row>
    <row r="164" spans="2:5" ht="63.75" x14ac:dyDescent="0.2">
      <c r="B164" s="39" t="s">
        <v>7</v>
      </c>
      <c r="C164" s="40" t="s">
        <v>341</v>
      </c>
      <c r="D164" s="36" t="s">
        <v>310</v>
      </c>
      <c r="E164" s="39" t="s">
        <v>8</v>
      </c>
    </row>
    <row r="165" spans="2:5" ht="36.75" customHeight="1" x14ac:dyDescent="0.2">
      <c r="B165" s="112" t="s">
        <v>9</v>
      </c>
      <c r="C165" s="113"/>
      <c r="D165" s="113"/>
      <c r="E165" s="114"/>
    </row>
    <row r="166" spans="2:5" ht="63.75" x14ac:dyDescent="0.2">
      <c r="B166" s="39" t="s">
        <v>10</v>
      </c>
      <c r="C166" s="40" t="s">
        <v>341</v>
      </c>
      <c r="D166" s="41" t="s">
        <v>11</v>
      </c>
      <c r="E166" s="39"/>
    </row>
    <row r="167" spans="2:5" ht="63.75" x14ac:dyDescent="0.2">
      <c r="B167" s="33" t="s">
        <v>12</v>
      </c>
      <c r="C167" s="34">
        <v>0</v>
      </c>
      <c r="D167" s="41" t="s">
        <v>11</v>
      </c>
      <c r="E167" s="33"/>
    </row>
    <row r="168" spans="2:5" ht="63.75" x14ac:dyDescent="0.2">
      <c r="B168" s="33" t="s">
        <v>13</v>
      </c>
      <c r="C168" s="34">
        <v>0</v>
      </c>
      <c r="D168" s="41" t="s">
        <v>11</v>
      </c>
      <c r="E168" s="42"/>
    </row>
    <row r="169" spans="2:5" ht="63.75" x14ac:dyDescent="0.2">
      <c r="B169" s="33" t="s">
        <v>14</v>
      </c>
      <c r="C169" s="34">
        <v>1</v>
      </c>
      <c r="D169" s="41" t="s">
        <v>11</v>
      </c>
      <c r="E169" s="33"/>
    </row>
    <row r="170" spans="2:5" ht="31.5" customHeight="1" x14ac:dyDescent="0.2">
      <c r="B170" s="102" t="s">
        <v>15</v>
      </c>
      <c r="C170" s="103"/>
      <c r="D170" s="103"/>
      <c r="E170" s="104"/>
    </row>
    <row r="171" spans="2:5" ht="63.75" x14ac:dyDescent="0.2">
      <c r="B171" s="33" t="s">
        <v>16</v>
      </c>
      <c r="C171" s="34">
        <v>2</v>
      </c>
      <c r="D171" s="36" t="s">
        <v>310</v>
      </c>
      <c r="E171" s="33"/>
    </row>
    <row r="172" spans="2:5" ht="27" customHeight="1" x14ac:dyDescent="0.2">
      <c r="B172" s="102" t="s">
        <v>17</v>
      </c>
      <c r="C172" s="103"/>
      <c r="D172" s="103"/>
      <c r="E172" s="104"/>
    </row>
    <row r="173" spans="2:5" ht="63.75" x14ac:dyDescent="0.2">
      <c r="B173" s="33" t="s">
        <v>18</v>
      </c>
      <c r="C173" s="34">
        <v>1</v>
      </c>
      <c r="D173" s="36" t="s">
        <v>19</v>
      </c>
      <c r="E173" s="33" t="s">
        <v>20</v>
      </c>
    </row>
    <row r="174" spans="2:5" ht="63.75" x14ac:dyDescent="0.2">
      <c r="B174" s="33" t="s">
        <v>21</v>
      </c>
      <c r="C174" s="34">
        <v>1</v>
      </c>
      <c r="D174" s="36" t="s">
        <v>19</v>
      </c>
      <c r="E174" s="33"/>
    </row>
    <row r="175" spans="2:5" ht="63.75" x14ac:dyDescent="0.2">
      <c r="B175" s="33" t="s">
        <v>22</v>
      </c>
      <c r="C175" s="34">
        <v>1</v>
      </c>
      <c r="D175" s="36" t="s">
        <v>19</v>
      </c>
      <c r="E175" s="33" t="s">
        <v>23</v>
      </c>
    </row>
    <row r="176" spans="2:5" ht="63.75" x14ac:dyDescent="0.2">
      <c r="B176" s="33" t="s">
        <v>24</v>
      </c>
      <c r="C176" s="34">
        <v>1</v>
      </c>
      <c r="D176" s="36" t="s">
        <v>19</v>
      </c>
      <c r="E176" s="33"/>
    </row>
    <row r="177" spans="2:5" ht="63.75" x14ac:dyDescent="0.2">
      <c r="B177" s="33" t="s">
        <v>25</v>
      </c>
      <c r="C177" s="34">
        <v>0</v>
      </c>
      <c r="D177" s="36" t="s">
        <v>19</v>
      </c>
      <c r="E177" s="33"/>
    </row>
    <row r="178" spans="2:5" ht="63.75" x14ac:dyDescent="0.2">
      <c r="B178" s="33" t="s">
        <v>26</v>
      </c>
      <c r="C178" s="34">
        <v>0</v>
      </c>
      <c r="D178" s="36" t="s">
        <v>19</v>
      </c>
      <c r="E178" s="33"/>
    </row>
    <row r="179" spans="2:5" ht="63.75" x14ac:dyDescent="0.2">
      <c r="B179" s="33" t="s">
        <v>27</v>
      </c>
      <c r="C179" s="34">
        <v>1</v>
      </c>
      <c r="D179" s="36" t="s">
        <v>19</v>
      </c>
      <c r="E179" s="33"/>
    </row>
    <row r="180" spans="2:5" ht="63.75" x14ac:dyDescent="0.2">
      <c r="B180" s="33" t="s">
        <v>28</v>
      </c>
      <c r="C180" s="34">
        <v>3</v>
      </c>
      <c r="D180" s="36" t="s">
        <v>19</v>
      </c>
      <c r="E180" s="33"/>
    </row>
    <row r="181" spans="2:5" x14ac:dyDescent="0.2">
      <c r="B181" s="105" t="s">
        <v>29</v>
      </c>
      <c r="C181" s="85">
        <f>SUM(C173:C180)+SUM(C171,C169,C168,C167,C166,C164,C163,C161,C160,C159,C158,C157,C156,C153,C152,C151,C150,C148,C147,C146,C144,C143,C142,C140,C139)</f>
        <v>29</v>
      </c>
      <c r="D181" s="108" t="s">
        <v>30</v>
      </c>
      <c r="E181" s="108"/>
    </row>
    <row r="182" spans="2:5" x14ac:dyDescent="0.2">
      <c r="B182" s="106"/>
      <c r="C182" s="58"/>
      <c r="D182" s="108" t="s">
        <v>31</v>
      </c>
      <c r="E182" s="108"/>
    </row>
    <row r="183" spans="2:5" x14ac:dyDescent="0.2">
      <c r="B183" s="107"/>
      <c r="C183" s="86">
        <f>(21/90)*100</f>
        <v>23.333333333333332</v>
      </c>
      <c r="D183" s="108" t="s">
        <v>32</v>
      </c>
      <c r="E183" s="108"/>
    </row>
    <row r="184" spans="2:5" s="43" customFormat="1" ht="25.5" customHeight="1" x14ac:dyDescent="0.2">
      <c r="B184" s="109" t="s">
        <v>33</v>
      </c>
      <c r="C184" s="110"/>
      <c r="D184" s="110"/>
      <c r="E184" s="111"/>
    </row>
    <row r="185" spans="2:5" ht="24" customHeight="1" x14ac:dyDescent="0.2">
      <c r="B185" s="102" t="s">
        <v>34</v>
      </c>
      <c r="C185" s="103"/>
      <c r="D185" s="103"/>
      <c r="E185" s="104"/>
    </row>
    <row r="186" spans="2:5" ht="63.75" x14ac:dyDescent="0.2">
      <c r="B186" s="33" t="s">
        <v>35</v>
      </c>
      <c r="C186" s="34">
        <v>0</v>
      </c>
      <c r="D186" s="36" t="s">
        <v>36</v>
      </c>
      <c r="E186" s="33"/>
    </row>
    <row r="187" spans="2:5" ht="95.25" customHeight="1" x14ac:dyDescent="0.2">
      <c r="B187" s="33" t="s">
        <v>37</v>
      </c>
      <c r="C187" s="34">
        <v>2</v>
      </c>
      <c r="D187" s="35" t="s">
        <v>38</v>
      </c>
      <c r="E187" s="33" t="s">
        <v>39</v>
      </c>
    </row>
    <row r="188" spans="2:5" ht="99.75" customHeight="1" x14ac:dyDescent="0.2">
      <c r="B188" s="33" t="s">
        <v>40</v>
      </c>
      <c r="C188" s="34">
        <v>1</v>
      </c>
      <c r="D188" s="35" t="s">
        <v>38</v>
      </c>
      <c r="E188" s="33"/>
    </row>
    <row r="189" spans="2:5" ht="98.25" customHeight="1" x14ac:dyDescent="0.2">
      <c r="B189" s="33" t="s">
        <v>41</v>
      </c>
      <c r="C189" s="34">
        <v>1</v>
      </c>
      <c r="D189" s="35" t="s">
        <v>38</v>
      </c>
      <c r="E189" s="33"/>
    </row>
    <row r="190" spans="2:5" ht="100.5" customHeight="1" x14ac:dyDescent="0.2">
      <c r="B190" s="33" t="s">
        <v>42</v>
      </c>
      <c r="C190" s="34">
        <v>0</v>
      </c>
      <c r="D190" s="35" t="s">
        <v>38</v>
      </c>
      <c r="E190" s="33"/>
    </row>
    <row r="191" spans="2:5" ht="99" customHeight="1" x14ac:dyDescent="0.2">
      <c r="B191" s="33" t="s">
        <v>43</v>
      </c>
      <c r="C191" s="34">
        <v>0</v>
      </c>
      <c r="D191" s="35" t="s">
        <v>44</v>
      </c>
      <c r="E191" s="33"/>
    </row>
    <row r="192" spans="2:5" ht="25.5" customHeight="1" x14ac:dyDescent="0.2">
      <c r="B192" s="102" t="s">
        <v>45</v>
      </c>
      <c r="C192" s="103"/>
      <c r="D192" s="103"/>
      <c r="E192" s="104"/>
    </row>
    <row r="193" spans="2:5" ht="63.75" x14ac:dyDescent="0.2">
      <c r="B193" s="33" t="s">
        <v>46</v>
      </c>
      <c r="C193" s="34">
        <v>1</v>
      </c>
      <c r="D193" s="36" t="s">
        <v>47</v>
      </c>
      <c r="E193" s="33"/>
    </row>
    <row r="194" spans="2:5" ht="63.75" x14ac:dyDescent="0.2">
      <c r="B194" s="33" t="s">
        <v>48</v>
      </c>
      <c r="C194" s="34">
        <v>0</v>
      </c>
      <c r="D194" s="36" t="s">
        <v>47</v>
      </c>
      <c r="E194" s="33"/>
    </row>
    <row r="195" spans="2:5" ht="63.75" x14ac:dyDescent="0.2">
      <c r="B195" s="33" t="s">
        <v>49</v>
      </c>
      <c r="C195" s="34">
        <v>0</v>
      </c>
      <c r="D195" s="36" t="s">
        <v>47</v>
      </c>
      <c r="E195" s="33"/>
    </row>
    <row r="196" spans="2:5" ht="25.5" customHeight="1" x14ac:dyDescent="0.2">
      <c r="B196" s="102" t="s">
        <v>50</v>
      </c>
      <c r="C196" s="103"/>
      <c r="D196" s="103"/>
      <c r="E196" s="104"/>
    </row>
    <row r="197" spans="2:5" ht="76.5" x14ac:dyDescent="0.2">
      <c r="B197" s="33" t="s">
        <v>51</v>
      </c>
      <c r="C197" s="34">
        <v>3</v>
      </c>
      <c r="D197" s="36" t="s">
        <v>52</v>
      </c>
      <c r="E197" s="33"/>
    </row>
    <row r="198" spans="2:5" ht="76.5" x14ac:dyDescent="0.2">
      <c r="B198" s="33" t="s">
        <v>53</v>
      </c>
      <c r="C198" s="34">
        <v>0</v>
      </c>
      <c r="D198" s="36" t="s">
        <v>52</v>
      </c>
      <c r="E198" s="33"/>
    </row>
    <row r="199" spans="2:5" ht="76.5" x14ac:dyDescent="0.2">
      <c r="B199" s="33" t="s">
        <v>54</v>
      </c>
      <c r="C199" s="34">
        <v>2</v>
      </c>
      <c r="D199" s="36" t="s">
        <v>52</v>
      </c>
      <c r="E199" s="33"/>
    </row>
    <row r="200" spans="2:5" ht="76.5" x14ac:dyDescent="0.2">
      <c r="B200" s="33" t="s">
        <v>55</v>
      </c>
      <c r="C200" s="34">
        <v>0</v>
      </c>
      <c r="D200" s="36" t="s">
        <v>52</v>
      </c>
      <c r="E200" s="33"/>
    </row>
    <row r="201" spans="2:5" ht="25.5" customHeight="1" x14ac:dyDescent="0.2">
      <c r="B201" s="102" t="s">
        <v>56</v>
      </c>
      <c r="C201" s="103"/>
      <c r="D201" s="103"/>
      <c r="E201" s="104"/>
    </row>
    <row r="202" spans="2:5" ht="51" x14ac:dyDescent="0.2">
      <c r="B202" s="33" t="s">
        <v>57</v>
      </c>
      <c r="C202" s="34">
        <v>0</v>
      </c>
      <c r="D202" s="36" t="s">
        <v>58</v>
      </c>
      <c r="E202" s="33"/>
    </row>
    <row r="203" spans="2:5" ht="51" x14ac:dyDescent="0.2">
      <c r="B203" s="57" t="s">
        <v>338</v>
      </c>
      <c r="C203" s="34">
        <v>0</v>
      </c>
      <c r="D203" s="36" t="s">
        <v>58</v>
      </c>
      <c r="E203" s="33"/>
    </row>
    <row r="204" spans="2:5" ht="22.5" customHeight="1" x14ac:dyDescent="0.2">
      <c r="B204" s="102" t="s">
        <v>59</v>
      </c>
      <c r="C204" s="103"/>
      <c r="D204" s="103"/>
      <c r="E204" s="104"/>
    </row>
    <row r="205" spans="2:5" ht="76.5" x14ac:dyDescent="0.2">
      <c r="B205" s="33" t="s">
        <v>60</v>
      </c>
      <c r="C205" s="34">
        <v>1</v>
      </c>
      <c r="D205" s="36" t="s">
        <v>61</v>
      </c>
      <c r="E205" s="33"/>
    </row>
    <row r="206" spans="2:5" ht="76.5" x14ac:dyDescent="0.2">
      <c r="B206" s="33" t="s">
        <v>62</v>
      </c>
      <c r="C206" s="34">
        <v>1</v>
      </c>
      <c r="D206" s="36" t="s">
        <v>61</v>
      </c>
      <c r="E206" s="33"/>
    </row>
    <row r="207" spans="2:5" ht="76.5" x14ac:dyDescent="0.2">
      <c r="B207" s="33" t="s">
        <v>63</v>
      </c>
      <c r="C207" s="34">
        <v>1</v>
      </c>
      <c r="D207" s="36" t="s">
        <v>61</v>
      </c>
      <c r="E207" s="33"/>
    </row>
    <row r="208" spans="2:5" ht="76.5" x14ac:dyDescent="0.2">
      <c r="B208" s="33" t="s">
        <v>64</v>
      </c>
      <c r="C208" s="34">
        <v>1</v>
      </c>
      <c r="D208" s="36" t="s">
        <v>61</v>
      </c>
      <c r="E208" s="33"/>
    </row>
    <row r="209" spans="2:5" ht="76.5" x14ac:dyDescent="0.2">
      <c r="B209" s="33" t="s">
        <v>65</v>
      </c>
      <c r="C209" s="34">
        <v>1</v>
      </c>
      <c r="D209" s="36" t="s">
        <v>61</v>
      </c>
      <c r="E209" s="33"/>
    </row>
    <row r="210" spans="2:5" ht="76.5" x14ac:dyDescent="0.2">
      <c r="B210" s="33" t="s">
        <v>66</v>
      </c>
      <c r="C210" s="34">
        <v>0</v>
      </c>
      <c r="D210" s="36" t="s">
        <v>61</v>
      </c>
      <c r="E210" s="33"/>
    </row>
    <row r="211" spans="2:5" x14ac:dyDescent="0.2">
      <c r="B211" s="105" t="s">
        <v>67</v>
      </c>
      <c r="C211" s="85">
        <f>SUM(C210,C209,C208,C207,C206,C205,C203,C202,C200,C199,C198,C197,C195,C194,C193,C191,C190,C189,C188,C187,C186)</f>
        <v>15</v>
      </c>
      <c r="D211" s="108" t="s">
        <v>30</v>
      </c>
      <c r="E211" s="108"/>
    </row>
    <row r="212" spans="2:5" x14ac:dyDescent="0.2">
      <c r="B212" s="106"/>
      <c r="C212" s="58"/>
      <c r="D212" s="108" t="s">
        <v>68</v>
      </c>
      <c r="E212" s="108"/>
    </row>
    <row r="213" spans="2:5" x14ac:dyDescent="0.2">
      <c r="B213" s="107"/>
      <c r="C213" s="86">
        <f>(C211/59)*100</f>
        <v>25.423728813559322</v>
      </c>
      <c r="D213" s="108" t="s">
        <v>32</v>
      </c>
      <c r="E213" s="108"/>
    </row>
    <row r="214" spans="2:5" ht="24.75" customHeight="1" x14ac:dyDescent="0.2">
      <c r="B214" s="109" t="s">
        <v>69</v>
      </c>
      <c r="C214" s="110"/>
      <c r="D214" s="110"/>
      <c r="E214" s="111"/>
    </row>
    <row r="215" spans="2:5" ht="25.5" customHeight="1" x14ac:dyDescent="0.2">
      <c r="B215" s="102" t="s">
        <v>70</v>
      </c>
      <c r="C215" s="103"/>
      <c r="D215" s="103"/>
      <c r="E215" s="104"/>
    </row>
    <row r="216" spans="2:5" ht="76.5" x14ac:dyDescent="0.2">
      <c r="B216" s="33" t="s">
        <v>71</v>
      </c>
      <c r="C216" s="34">
        <v>1</v>
      </c>
      <c r="D216" s="35" t="s">
        <v>72</v>
      </c>
      <c r="E216" s="33"/>
    </row>
    <row r="217" spans="2:5" ht="128.25" customHeight="1" x14ac:dyDescent="0.2">
      <c r="B217" s="33" t="s">
        <v>73</v>
      </c>
      <c r="C217" s="34">
        <v>1</v>
      </c>
      <c r="D217" s="35" t="s">
        <v>72</v>
      </c>
      <c r="E217" s="33" t="s">
        <v>74</v>
      </c>
    </row>
    <row r="218" spans="2:5" ht="76.5" x14ac:dyDescent="0.2">
      <c r="B218" s="33" t="s">
        <v>75</v>
      </c>
      <c r="C218" s="34">
        <v>0</v>
      </c>
      <c r="D218" s="35" t="s">
        <v>72</v>
      </c>
      <c r="E218" s="33"/>
    </row>
    <row r="219" spans="2:5" ht="76.5" x14ac:dyDescent="0.2">
      <c r="B219" s="33" t="s">
        <v>76</v>
      </c>
      <c r="C219" s="34">
        <v>1</v>
      </c>
      <c r="D219" s="35" t="s">
        <v>72</v>
      </c>
      <c r="E219" s="33"/>
    </row>
    <row r="220" spans="2:5" ht="25.5" customHeight="1" x14ac:dyDescent="0.2">
      <c r="B220" s="102" t="s">
        <v>77</v>
      </c>
      <c r="C220" s="103"/>
      <c r="D220" s="103"/>
      <c r="E220" s="104"/>
    </row>
    <row r="221" spans="2:5" ht="63.75" x14ac:dyDescent="0.2">
      <c r="B221" s="33" t="s">
        <v>78</v>
      </c>
      <c r="C221" s="34">
        <v>1</v>
      </c>
      <c r="D221" s="36" t="s">
        <v>79</v>
      </c>
      <c r="E221" s="33" t="s">
        <v>80</v>
      </c>
    </row>
    <row r="222" spans="2:5" ht="63.75" x14ac:dyDescent="0.2">
      <c r="B222" s="33" t="s">
        <v>81</v>
      </c>
      <c r="C222" s="34">
        <v>1</v>
      </c>
      <c r="D222" s="36" t="s">
        <v>79</v>
      </c>
      <c r="E222" s="33"/>
    </row>
    <row r="223" spans="2:5" ht="63.75" x14ac:dyDescent="0.2">
      <c r="B223" s="33" t="s">
        <v>82</v>
      </c>
      <c r="C223" s="34">
        <v>1</v>
      </c>
      <c r="D223" s="36" t="s">
        <v>79</v>
      </c>
      <c r="E223" s="33"/>
    </row>
    <row r="224" spans="2:5" ht="63.75" x14ac:dyDescent="0.2">
      <c r="B224" s="33" t="s">
        <v>83</v>
      </c>
      <c r="C224" s="34">
        <v>1</v>
      </c>
      <c r="D224" s="36" t="s">
        <v>79</v>
      </c>
      <c r="E224" s="33"/>
    </row>
    <row r="225" spans="2:5" ht="63.75" x14ac:dyDescent="0.2">
      <c r="B225" s="33" t="s">
        <v>84</v>
      </c>
      <c r="C225" s="34">
        <v>1</v>
      </c>
      <c r="D225" s="36" t="s">
        <v>79</v>
      </c>
      <c r="E225" s="33"/>
    </row>
    <row r="226" spans="2:5" ht="24.75" customHeight="1" x14ac:dyDescent="0.2">
      <c r="B226" s="102" t="s">
        <v>85</v>
      </c>
      <c r="C226" s="103"/>
      <c r="D226" s="103"/>
      <c r="E226" s="104"/>
    </row>
    <row r="227" spans="2:5" ht="63.75" x14ac:dyDescent="0.2">
      <c r="B227" s="44" t="s">
        <v>86</v>
      </c>
      <c r="C227" s="34">
        <v>3</v>
      </c>
      <c r="D227" s="36" t="s">
        <v>87</v>
      </c>
      <c r="E227" s="33"/>
    </row>
    <row r="228" spans="2:5" ht="63.75" x14ac:dyDescent="0.2">
      <c r="B228" s="44" t="s">
        <v>88</v>
      </c>
      <c r="C228" s="34">
        <v>1</v>
      </c>
      <c r="D228" s="36" t="s">
        <v>87</v>
      </c>
      <c r="E228" s="33"/>
    </row>
    <row r="229" spans="2:5" ht="63.75" x14ac:dyDescent="0.2">
      <c r="B229" s="44" t="s">
        <v>89</v>
      </c>
      <c r="C229" s="34">
        <v>3</v>
      </c>
      <c r="D229" s="36" t="s">
        <v>87</v>
      </c>
      <c r="E229" s="33"/>
    </row>
    <row r="230" spans="2:5" ht="93" customHeight="1" x14ac:dyDescent="0.2">
      <c r="B230" s="44" t="s">
        <v>90</v>
      </c>
      <c r="C230" s="10">
        <v>1</v>
      </c>
      <c r="D230" s="36" t="s">
        <v>87</v>
      </c>
      <c r="E230" s="33" t="s">
        <v>91</v>
      </c>
    </row>
    <row r="231" spans="2:5" ht="39.75" customHeight="1" x14ac:dyDescent="0.2">
      <c r="B231" s="102" t="s">
        <v>92</v>
      </c>
      <c r="C231" s="103"/>
      <c r="D231" s="103"/>
      <c r="E231" s="104"/>
    </row>
    <row r="232" spans="2:5" ht="63.75" x14ac:dyDescent="0.2">
      <c r="B232" s="33" t="s">
        <v>93</v>
      </c>
      <c r="C232" s="34">
        <v>0</v>
      </c>
      <c r="D232" s="36" t="s">
        <v>94</v>
      </c>
      <c r="E232" s="33"/>
    </row>
    <row r="233" spans="2:5" ht="63.75" x14ac:dyDescent="0.2">
      <c r="B233" s="33" t="s">
        <v>95</v>
      </c>
      <c r="C233" s="34">
        <v>0</v>
      </c>
      <c r="D233" s="36" t="s">
        <v>94</v>
      </c>
      <c r="E233" s="33"/>
    </row>
    <row r="234" spans="2:5" ht="26.25" customHeight="1" x14ac:dyDescent="0.2">
      <c r="B234" s="102" t="s">
        <v>96</v>
      </c>
      <c r="C234" s="103"/>
      <c r="D234" s="103"/>
      <c r="E234" s="104"/>
    </row>
    <row r="235" spans="2:5" ht="63.75" x14ac:dyDescent="0.2">
      <c r="B235" s="33" t="s">
        <v>97</v>
      </c>
      <c r="C235" s="34">
        <v>3</v>
      </c>
      <c r="D235" s="36" t="s">
        <v>98</v>
      </c>
      <c r="E235" s="33"/>
    </row>
    <row r="236" spans="2:5" ht="63.75" x14ac:dyDescent="0.2">
      <c r="B236" s="33" t="s">
        <v>99</v>
      </c>
      <c r="C236" s="34">
        <v>2</v>
      </c>
      <c r="D236" s="36" t="s">
        <v>98</v>
      </c>
      <c r="E236" s="33"/>
    </row>
    <row r="237" spans="2:5" ht="63.75" x14ac:dyDescent="0.2">
      <c r="B237" s="33" t="s">
        <v>100</v>
      </c>
      <c r="C237" s="34">
        <v>2</v>
      </c>
      <c r="D237" s="36" t="s">
        <v>98</v>
      </c>
      <c r="E237" s="33"/>
    </row>
    <row r="238" spans="2:5" ht="63.75" x14ac:dyDescent="0.2">
      <c r="B238" s="33" t="s">
        <v>101</v>
      </c>
      <c r="C238" s="34">
        <v>3</v>
      </c>
      <c r="D238" s="36" t="s">
        <v>98</v>
      </c>
      <c r="E238" s="33"/>
    </row>
    <row r="239" spans="2:5" ht="24.75" customHeight="1" x14ac:dyDescent="0.2">
      <c r="B239" s="102" t="s">
        <v>102</v>
      </c>
      <c r="C239" s="103"/>
      <c r="D239" s="103"/>
      <c r="E239" s="104"/>
    </row>
    <row r="240" spans="2:5" ht="63.75" x14ac:dyDescent="0.2">
      <c r="B240" s="33" t="s">
        <v>103</v>
      </c>
      <c r="C240" s="34">
        <v>0</v>
      </c>
      <c r="D240" s="36" t="s">
        <v>98</v>
      </c>
      <c r="E240" s="33"/>
    </row>
    <row r="241" spans="2:7" ht="63.75" x14ac:dyDescent="0.2">
      <c r="B241" s="33" t="s">
        <v>104</v>
      </c>
      <c r="C241" s="34">
        <v>1</v>
      </c>
      <c r="D241" s="36" t="s">
        <v>98</v>
      </c>
      <c r="E241" s="33"/>
    </row>
    <row r="242" spans="2:7" ht="63.75" x14ac:dyDescent="0.2">
      <c r="B242" s="33" t="s">
        <v>105</v>
      </c>
      <c r="C242" s="34">
        <v>1</v>
      </c>
      <c r="D242" s="36" t="s">
        <v>98</v>
      </c>
      <c r="E242" s="33"/>
    </row>
    <row r="243" spans="2:7" ht="63.75" x14ac:dyDescent="0.2">
      <c r="B243" s="33" t="s">
        <v>106</v>
      </c>
      <c r="C243" s="34">
        <v>1</v>
      </c>
      <c r="D243" s="36" t="s">
        <v>98</v>
      </c>
      <c r="E243" s="33"/>
    </row>
    <row r="244" spans="2:7" ht="27.75" customHeight="1" x14ac:dyDescent="0.2">
      <c r="B244" s="102" t="s">
        <v>107</v>
      </c>
      <c r="C244" s="103"/>
      <c r="D244" s="103"/>
      <c r="E244" s="104"/>
    </row>
    <row r="245" spans="2:7" s="12" customFormat="1" ht="63.75" x14ac:dyDescent="0.2">
      <c r="B245" s="33" t="s">
        <v>108</v>
      </c>
      <c r="C245" s="34">
        <v>1</v>
      </c>
      <c r="D245" s="36" t="s">
        <v>109</v>
      </c>
      <c r="E245" s="33"/>
    </row>
    <row r="246" spans="2:7" x14ac:dyDescent="0.2">
      <c r="B246" s="105" t="s">
        <v>67</v>
      </c>
      <c r="C246" s="85">
        <f>SUM(C245,C243,C242,C241,C240,C238,C237,C236,C235,C233,C232,C230,C229,C228,C227,C225,C224,C223,C222,C221,C219,C218,C217,C216)</f>
        <v>30</v>
      </c>
      <c r="D246" s="108" t="s">
        <v>30</v>
      </c>
      <c r="E246" s="108"/>
    </row>
    <row r="247" spans="2:7" x14ac:dyDescent="0.2">
      <c r="B247" s="106"/>
      <c r="C247" s="58"/>
      <c r="D247" s="108" t="s">
        <v>110</v>
      </c>
      <c r="E247" s="108"/>
    </row>
    <row r="248" spans="2:7" x14ac:dyDescent="0.2">
      <c r="B248" s="107"/>
      <c r="C248" s="86">
        <f>(C246/71)*100</f>
        <v>42.25352112676056</v>
      </c>
      <c r="D248" s="108" t="s">
        <v>32</v>
      </c>
      <c r="E248" s="108"/>
    </row>
    <row r="249" spans="2:7" x14ac:dyDescent="0.2">
      <c r="B249" s="62" t="s">
        <v>111</v>
      </c>
      <c r="C249" s="62"/>
      <c r="D249" s="62"/>
      <c r="E249" s="62"/>
    </row>
    <row r="250" spans="2:7" x14ac:dyDescent="0.2">
      <c r="B250" s="62" t="s">
        <v>112</v>
      </c>
      <c r="C250" s="62"/>
      <c r="D250" s="62"/>
      <c r="E250" s="62"/>
      <c r="F250" s="62"/>
      <c r="G250" s="62"/>
    </row>
    <row r="251" spans="2:7" x14ac:dyDescent="0.2">
      <c r="B251" s="62" t="s">
        <v>113</v>
      </c>
      <c r="C251" s="62"/>
      <c r="D251" s="62"/>
      <c r="E251" s="62"/>
      <c r="F251" s="62"/>
      <c r="G251" s="62"/>
    </row>
    <row r="252" spans="2:7" x14ac:dyDescent="0.2">
      <c r="B252" s="62" t="s">
        <v>114</v>
      </c>
      <c r="C252" s="62"/>
      <c r="D252" s="62"/>
      <c r="E252" s="62"/>
      <c r="F252" s="62"/>
      <c r="G252" s="62"/>
    </row>
    <row r="253" spans="2:7" x14ac:dyDescent="0.2">
      <c r="B253" s="62" t="s">
        <v>0</v>
      </c>
      <c r="C253" s="62"/>
      <c r="D253" s="62"/>
      <c r="E253" s="62"/>
      <c r="F253" s="62"/>
      <c r="G253" s="62"/>
    </row>
    <row r="254" spans="2:7" x14ac:dyDescent="0.2">
      <c r="B254" s="62" t="s">
        <v>115</v>
      </c>
      <c r="C254" s="62"/>
      <c r="D254" s="62"/>
      <c r="E254" s="62"/>
      <c r="F254" s="62"/>
      <c r="G254" s="62"/>
    </row>
    <row r="255" spans="2:7" x14ac:dyDescent="0.2">
      <c r="B255" s="62" t="s">
        <v>116</v>
      </c>
      <c r="C255" s="62"/>
      <c r="D255" s="62"/>
      <c r="E255" s="62"/>
      <c r="F255" s="62"/>
      <c r="G255" s="62"/>
    </row>
    <row r="256" spans="2:7" x14ac:dyDescent="0.2">
      <c r="B256" s="62" t="s">
        <v>117</v>
      </c>
      <c r="C256" s="62"/>
      <c r="D256" s="62"/>
      <c r="E256" s="62"/>
      <c r="F256" s="62"/>
      <c r="G256" s="62"/>
    </row>
    <row r="257" spans="2:7" x14ac:dyDescent="0.2">
      <c r="B257" s="62" t="s">
        <v>118</v>
      </c>
      <c r="C257" s="62"/>
      <c r="D257" s="62"/>
      <c r="E257" s="62"/>
      <c r="F257" s="62"/>
      <c r="G257" s="62"/>
    </row>
    <row r="258" spans="2:7" x14ac:dyDescent="0.2">
      <c r="B258" s="62" t="s">
        <v>119</v>
      </c>
      <c r="C258" s="62"/>
      <c r="D258" s="62"/>
      <c r="E258" s="62"/>
      <c r="F258" s="62"/>
      <c r="G258" s="62"/>
    </row>
    <row r="261" spans="2:7" ht="13.5" thickBot="1" x14ac:dyDescent="0.25"/>
    <row r="262" spans="2:7" ht="30.75" customHeight="1" thickBot="1" x14ac:dyDescent="0.25">
      <c r="B262" s="97" t="s">
        <v>1</v>
      </c>
      <c r="C262" s="98"/>
      <c r="D262" s="98"/>
      <c r="E262" s="98"/>
      <c r="F262" s="98"/>
      <c r="G262" s="98"/>
    </row>
    <row r="265" spans="2:7" x14ac:dyDescent="0.2">
      <c r="B265" s="99" t="s">
        <v>120</v>
      </c>
      <c r="C265" s="99"/>
      <c r="D265" s="99"/>
      <c r="E265" s="99"/>
    </row>
    <row r="266" spans="2:7" x14ac:dyDescent="0.2">
      <c r="B266" s="93" t="s">
        <v>121</v>
      </c>
      <c r="C266" s="100">
        <f>C246+C211+C181</f>
        <v>74</v>
      </c>
    </row>
    <row r="267" spans="2:7" x14ac:dyDescent="0.2">
      <c r="B267" s="93"/>
      <c r="C267" s="95"/>
    </row>
    <row r="268" spans="2:7" x14ac:dyDescent="0.2">
      <c r="B268" s="93" t="s">
        <v>122</v>
      </c>
      <c r="C268" s="101">
        <v>220</v>
      </c>
    </row>
    <row r="269" spans="2:7" x14ac:dyDescent="0.2">
      <c r="B269" s="93"/>
      <c r="C269" s="101"/>
    </row>
    <row r="270" spans="2:7" x14ac:dyDescent="0.2">
      <c r="B270" s="93" t="s">
        <v>123</v>
      </c>
      <c r="C270" s="94">
        <f>(C266/220)*100</f>
        <v>33.636363636363633</v>
      </c>
    </row>
    <row r="271" spans="2:7" x14ac:dyDescent="0.2">
      <c r="B271" s="93"/>
      <c r="C271" s="94"/>
    </row>
    <row r="272" spans="2:7" x14ac:dyDescent="0.2">
      <c r="B272" s="93" t="s">
        <v>124</v>
      </c>
      <c r="C272" s="95">
        <v>27.72</v>
      </c>
    </row>
    <row r="273" spans="2:7" x14ac:dyDescent="0.2">
      <c r="B273" s="93"/>
      <c r="C273" s="95"/>
    </row>
    <row r="274" spans="2:7" x14ac:dyDescent="0.2">
      <c r="B274" t="s">
        <v>125</v>
      </c>
      <c r="C274" s="62"/>
    </row>
    <row r="275" spans="2:7" x14ac:dyDescent="0.2">
      <c r="B275" s="62"/>
      <c r="C275" s="62"/>
    </row>
    <row r="277" spans="2:7" x14ac:dyDescent="0.2">
      <c r="B277" s="96" t="s">
        <v>126</v>
      </c>
      <c r="C277" s="96"/>
      <c r="D277" s="96"/>
      <c r="E277" s="96"/>
      <c r="F277" s="96"/>
      <c r="G277" s="96"/>
    </row>
    <row r="278" spans="2:7" ht="13.5" thickBot="1" x14ac:dyDescent="0.25">
      <c r="B278" s="62" t="s">
        <v>127</v>
      </c>
    </row>
    <row r="279" spans="2:7" ht="25.5" x14ac:dyDescent="0.2">
      <c r="B279" s="45" t="s">
        <v>128</v>
      </c>
      <c r="C279" s="46" t="s">
        <v>129</v>
      </c>
      <c r="D279" s="46" t="s">
        <v>130</v>
      </c>
      <c r="E279" s="46" t="s">
        <v>131</v>
      </c>
      <c r="F279" s="46" t="s">
        <v>132</v>
      </c>
      <c r="G279" s="47" t="s">
        <v>133</v>
      </c>
    </row>
    <row r="280" spans="2:7" x14ac:dyDescent="0.2">
      <c r="B280" s="22"/>
      <c r="C280" s="21"/>
      <c r="D280" s="21"/>
      <c r="E280" s="21"/>
      <c r="F280" s="21"/>
      <c r="G280" s="48"/>
    </row>
    <row r="281" spans="2:7" x14ac:dyDescent="0.2">
      <c r="B281" s="22"/>
      <c r="C281" s="21"/>
      <c r="D281" s="21"/>
      <c r="E281" s="21"/>
      <c r="F281" s="21"/>
      <c r="G281" s="48"/>
    </row>
    <row r="282" spans="2:7" x14ac:dyDescent="0.2">
      <c r="B282" s="22"/>
      <c r="C282" s="21"/>
      <c r="D282" s="21"/>
      <c r="E282" s="21"/>
      <c r="F282" s="21"/>
      <c r="G282" s="48"/>
    </row>
    <row r="283" spans="2:7" x14ac:dyDescent="0.2">
      <c r="B283" s="22"/>
      <c r="C283" s="21"/>
      <c r="D283" s="21"/>
      <c r="E283" s="21"/>
      <c r="F283" s="21"/>
      <c r="G283" s="48"/>
    </row>
    <row r="284" spans="2:7" x14ac:dyDescent="0.2">
      <c r="B284" s="22"/>
      <c r="C284" s="21"/>
      <c r="D284" s="21"/>
      <c r="E284" s="21"/>
      <c r="F284" s="21"/>
      <c r="G284" s="48"/>
    </row>
    <row r="285" spans="2:7" x14ac:dyDescent="0.2">
      <c r="B285" s="20"/>
      <c r="C285" s="26"/>
      <c r="D285" s="26"/>
      <c r="E285" s="26"/>
      <c r="F285" s="26"/>
      <c r="G285" s="49"/>
    </row>
    <row r="286" spans="2:7" ht="13.5" thickBot="1" x14ac:dyDescent="0.25">
      <c r="B286" s="50" t="s">
        <v>134</v>
      </c>
      <c r="C286" s="51"/>
      <c r="D286" s="51"/>
      <c r="E286" s="51"/>
      <c r="F286" s="51"/>
      <c r="G286" s="52"/>
    </row>
    <row r="289" spans="2:5" x14ac:dyDescent="0.2">
      <c r="B289" s="96" t="s">
        <v>135</v>
      </c>
      <c r="C289" s="96"/>
      <c r="D289" s="96"/>
      <c r="E289" s="96"/>
    </row>
    <row r="290" spans="2:5" x14ac:dyDescent="0.2">
      <c r="B290" s="92" t="s">
        <v>2</v>
      </c>
      <c r="C290" s="92"/>
      <c r="D290" s="92"/>
      <c r="E290" s="92"/>
    </row>
    <row r="291" spans="2:5" ht="29.25" customHeight="1" thickBot="1" x14ac:dyDescent="0.25">
      <c r="B291" s="92"/>
      <c r="C291" s="92"/>
      <c r="D291" s="92"/>
      <c r="E291" s="92"/>
    </row>
    <row r="292" spans="2:5" ht="38.25" x14ac:dyDescent="0.2">
      <c r="B292" s="45" t="s">
        <v>136</v>
      </c>
      <c r="C292" s="46" t="s">
        <v>137</v>
      </c>
      <c r="D292" s="46" t="s">
        <v>138</v>
      </c>
      <c r="E292" s="47" t="s">
        <v>139</v>
      </c>
    </row>
    <row r="293" spans="2:5" x14ac:dyDescent="0.2">
      <c r="B293" s="22"/>
      <c r="C293" s="21"/>
      <c r="D293" s="21"/>
      <c r="E293" s="48"/>
    </row>
    <row r="294" spans="2:5" x14ac:dyDescent="0.2">
      <c r="B294" s="22"/>
      <c r="C294" s="21"/>
      <c r="D294" s="21"/>
      <c r="E294" s="48"/>
    </row>
    <row r="295" spans="2:5" x14ac:dyDescent="0.2">
      <c r="B295" s="22"/>
      <c r="C295" s="21"/>
      <c r="D295" s="21"/>
      <c r="E295" s="48"/>
    </row>
    <row r="296" spans="2:5" x14ac:dyDescent="0.2">
      <c r="B296" s="22"/>
      <c r="C296" s="21"/>
      <c r="D296" s="21"/>
      <c r="E296" s="48"/>
    </row>
    <row r="297" spans="2:5" x14ac:dyDescent="0.2">
      <c r="B297" s="22"/>
      <c r="C297" s="21"/>
      <c r="D297" s="21"/>
      <c r="E297" s="48"/>
    </row>
    <row r="298" spans="2:5" ht="13.5" thickBot="1" x14ac:dyDescent="0.25">
      <c r="B298" s="23"/>
      <c r="C298" s="24"/>
      <c r="D298" s="24"/>
      <c r="E298" s="53"/>
    </row>
  </sheetData>
  <mergeCells count="154">
    <mergeCell ref="B10:G10"/>
    <mergeCell ref="B11:G11"/>
    <mergeCell ref="B13:G13"/>
    <mergeCell ref="B16:D16"/>
    <mergeCell ref="B18:G19"/>
    <mergeCell ref="E20:G20"/>
    <mergeCell ref="B1:G3"/>
    <mergeCell ref="B4:G4"/>
    <mergeCell ref="B5:G5"/>
    <mergeCell ref="B6:D6"/>
    <mergeCell ref="B7:G7"/>
    <mergeCell ref="B8:G8"/>
    <mergeCell ref="E27:G27"/>
    <mergeCell ref="E28:G28"/>
    <mergeCell ref="E29:G29"/>
    <mergeCell ref="E30:G30"/>
    <mergeCell ref="E31:G31"/>
    <mergeCell ref="E32:G32"/>
    <mergeCell ref="E21:G21"/>
    <mergeCell ref="E22:G22"/>
    <mergeCell ref="E23:G23"/>
    <mergeCell ref="E24:G24"/>
    <mergeCell ref="E25:G25"/>
    <mergeCell ref="E26:G26"/>
    <mergeCell ref="E39:G39"/>
    <mergeCell ref="E40:G40"/>
    <mergeCell ref="E41:G41"/>
    <mergeCell ref="E42:G42"/>
    <mergeCell ref="E43:G43"/>
    <mergeCell ref="E44:G44"/>
    <mergeCell ref="E33:G33"/>
    <mergeCell ref="E34:G34"/>
    <mergeCell ref="E35:G35"/>
    <mergeCell ref="E36:G36"/>
    <mergeCell ref="E37:G37"/>
    <mergeCell ref="E38:G38"/>
    <mergeCell ref="E49:G49"/>
    <mergeCell ref="E50:G50"/>
    <mergeCell ref="E51:G54"/>
    <mergeCell ref="E55:G55"/>
    <mergeCell ref="E56:G56"/>
    <mergeCell ref="E57:G61"/>
    <mergeCell ref="E45:G45"/>
    <mergeCell ref="B46:B47"/>
    <mergeCell ref="E46:G46"/>
    <mergeCell ref="C47:C48"/>
    <mergeCell ref="D47:D48"/>
    <mergeCell ref="E47:G48"/>
    <mergeCell ref="E68:G68"/>
    <mergeCell ref="E69:G69"/>
    <mergeCell ref="E70:G70"/>
    <mergeCell ref="E71:G71"/>
    <mergeCell ref="E72:G72"/>
    <mergeCell ref="E73:G73"/>
    <mergeCell ref="E62:G62"/>
    <mergeCell ref="E63:G63"/>
    <mergeCell ref="E64:G64"/>
    <mergeCell ref="E65:G65"/>
    <mergeCell ref="E66:G66"/>
    <mergeCell ref="E67:G67"/>
    <mergeCell ref="B89:B90"/>
    <mergeCell ref="E89:G89"/>
    <mergeCell ref="C90:C91"/>
    <mergeCell ref="D90:D91"/>
    <mergeCell ref="E90:G91"/>
    <mergeCell ref="E74:G74"/>
    <mergeCell ref="E75:G75"/>
    <mergeCell ref="E76:G76"/>
    <mergeCell ref="E77:G77"/>
    <mergeCell ref="E78:G81"/>
    <mergeCell ref="B82:B84"/>
    <mergeCell ref="E82:G82"/>
    <mergeCell ref="C83:C85"/>
    <mergeCell ref="D83:D85"/>
    <mergeCell ref="E83:G85"/>
    <mergeCell ref="E92:G92"/>
    <mergeCell ref="E93:G93"/>
    <mergeCell ref="E94:G94"/>
    <mergeCell ref="E95:G95"/>
    <mergeCell ref="E96:G96"/>
    <mergeCell ref="E97:G97"/>
    <mergeCell ref="E86:G86"/>
    <mergeCell ref="E87:G87"/>
    <mergeCell ref="E88:G88"/>
    <mergeCell ref="E104:G104"/>
    <mergeCell ref="E105:G105"/>
    <mergeCell ref="E106:G106"/>
    <mergeCell ref="E107:G107"/>
    <mergeCell ref="E108:G108"/>
    <mergeCell ref="E109:G109"/>
    <mergeCell ref="E98:G98"/>
    <mergeCell ref="E99:G99"/>
    <mergeCell ref="E100:G100"/>
    <mergeCell ref="E101:G101"/>
    <mergeCell ref="E102:G102"/>
    <mergeCell ref="E103:G103"/>
    <mergeCell ref="E116:G116"/>
    <mergeCell ref="B134:G134"/>
    <mergeCell ref="B136:E136"/>
    <mergeCell ref="B137:E137"/>
    <mergeCell ref="B138:E138"/>
    <mergeCell ref="B141:E141"/>
    <mergeCell ref="E110:G110"/>
    <mergeCell ref="E111:G111"/>
    <mergeCell ref="E112:G112"/>
    <mergeCell ref="E113:G113"/>
    <mergeCell ref="E114:G114"/>
    <mergeCell ref="E115:G115"/>
    <mergeCell ref="B172:E172"/>
    <mergeCell ref="B181:B183"/>
    <mergeCell ref="D181:E181"/>
    <mergeCell ref="D182:E182"/>
    <mergeCell ref="D183:E183"/>
    <mergeCell ref="B184:E184"/>
    <mergeCell ref="B145:E145"/>
    <mergeCell ref="B149:E149"/>
    <mergeCell ref="B154:E154"/>
    <mergeCell ref="B162:E162"/>
    <mergeCell ref="B165:E165"/>
    <mergeCell ref="B170:E170"/>
    <mergeCell ref="B185:E185"/>
    <mergeCell ref="B192:E192"/>
    <mergeCell ref="B196:E196"/>
    <mergeCell ref="B201:E201"/>
    <mergeCell ref="B204:E204"/>
    <mergeCell ref="B211:B213"/>
    <mergeCell ref="D211:E211"/>
    <mergeCell ref="D212:E212"/>
    <mergeCell ref="D213:E213"/>
    <mergeCell ref="B239:E239"/>
    <mergeCell ref="B244:E244"/>
    <mergeCell ref="B246:B248"/>
    <mergeCell ref="D246:E246"/>
    <mergeCell ref="D247:E247"/>
    <mergeCell ref="D248:E248"/>
    <mergeCell ref="B214:E214"/>
    <mergeCell ref="B215:E215"/>
    <mergeCell ref="B220:E220"/>
    <mergeCell ref="B226:E226"/>
    <mergeCell ref="B231:E231"/>
    <mergeCell ref="B234:E234"/>
    <mergeCell ref="B290:E291"/>
    <mergeCell ref="B270:B271"/>
    <mergeCell ref="C270:C271"/>
    <mergeCell ref="B272:B273"/>
    <mergeCell ref="C272:C273"/>
    <mergeCell ref="B277:G277"/>
    <mergeCell ref="B289:E289"/>
    <mergeCell ref="B262:G262"/>
    <mergeCell ref="B265:E265"/>
    <mergeCell ref="B266:B267"/>
    <mergeCell ref="C266:C267"/>
    <mergeCell ref="B268:B269"/>
    <mergeCell ref="C268:C269"/>
  </mergeCells>
  <dataValidations count="3">
    <dataValidation type="list" allowBlank="1" showInputMessage="1" showErrorMessage="1" sqref="C139:C140 C245 C173:C180 C197:C200 C193:C195 C186:C191 C142:C144 C171 C163:C164 C156:C161 C150:C153 C146:C148 C205:C210 C216:C219 C221:C225 C227:C229 C232:C233 C235:C238 C240:C243" xr:uid="{00000000-0002-0000-0200-000000000000}">
      <formula1>"0,1,2,3"</formula1>
    </dataValidation>
    <dataValidation type="list" allowBlank="1" showInputMessage="1" showErrorMessage="1" sqref="C230 C166:C169" xr:uid="{00000000-0002-0000-0200-000001000000}">
      <formula1>"0,1,2"</formula1>
    </dataValidation>
    <dataValidation type="list" allowBlank="1" showInputMessage="1" showErrorMessage="1" sqref="C202:C203" xr:uid="{00000000-0002-0000-0200-000002000000}">
      <formula1>"0,1"</formula1>
    </dataValidation>
  </dataValidations>
  <hyperlinks>
    <hyperlink ref="E14" location="_ftn1" display="_ftn1" xr:uid="{00000000-0004-0000-0200-000000000000}"/>
    <hyperlink ref="B161" location="_ftn2" display="_ftn2" xr:uid="{00000000-0004-0000-0200-000001000000}"/>
    <hyperlink ref="B210" location="_ftn7" display="_ftn7" xr:uid="{00000000-0004-0000-0200-000002000000}"/>
    <hyperlink ref="B249" location="_ftnref1" display="_ftnref1" xr:uid="{00000000-0004-0000-0200-000003000000}"/>
    <hyperlink ref="B250" location="_ftnref2" display="_ftnref2" xr:uid="{00000000-0004-0000-0200-000004000000}"/>
    <hyperlink ref="B251" location="_ftnref3" display="_ftnref3" xr:uid="{00000000-0004-0000-0200-000005000000}"/>
    <hyperlink ref="B252" location="_ftnref4" display="_ftnref4" xr:uid="{00000000-0004-0000-0200-000006000000}"/>
    <hyperlink ref="B253" location="_ftnref5" display="_ftnref5" xr:uid="{00000000-0004-0000-0200-000007000000}"/>
    <hyperlink ref="B254" location="_ftnref6" display="_ftnref6" xr:uid="{00000000-0004-0000-0200-000008000000}"/>
    <hyperlink ref="B255" location="_ftnref7" display="_ftnref7" xr:uid="{00000000-0004-0000-0200-000009000000}"/>
  </hyperlinks>
  <pageMargins left="0.75" right="0.75" top="1" bottom="1" header="0" footer="0"/>
  <pageSetup paperSize="9" orientation="portrait" verticalDpi="597"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Mexico</GEFCountry>
    <Classification xmlns="ceb00776-aa5c-4fc8-b6fe-5f035152e4b6">Public</Classification>
    <Country1 xmlns="ceb00776-aa5c-4fc8-b6fe-5f035152e4b6" xsi:nil="true"/>
    <DocPrefix xmlns="ceb00776-aa5c-4fc8-b6fe-5f035152e4b6">Tracking Tool</DocPrefix>
    <GEFID xmlns="ceb00776-aa5c-4fc8-b6fe-5f035152e4b6">4792</GEFID>
    <ProjectType xmlns="ceb00776-aa5c-4fc8-b6fe-5f035152e4b6">FSP</ProjectType>
    <GEFProjectID xmlns="ceb00776-aa5c-4fc8-b6fe-5f035152e4b6">2c9e7d01-df7c-e811-8124-3863bb2e1360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Roadmap</DocType>
    <ProjectTitle xmlns="ceb00776-aa5c-4fc8-b6fe-5f035152e4b6">Conservation of Coastal Watersheds to Achieve Multiple Global Environmental Benefits in the Context of Changing Environments</ProjectTitle>
    <TrustFundType xmlns="ceb00776-aa5c-4fc8-b6fe-5f035152e4b6">GET</TrustFundType>
    <TaxCatchAll xmlns="3e02667f-0271-471b-bd6e-11a2e16def1d"/>
    <DocumentTitle xmlns="ceb00776-aa5c-4fc8-b6fe-5f035152e4b6">4792-P131709-Completed-TT-MX METT</DocumentTitle>
  </documentManagement>
</p:properties>
</file>

<file path=customXml/itemProps1.xml><?xml version="1.0" encoding="utf-8"?>
<ds:datastoreItem xmlns:ds="http://schemas.openxmlformats.org/officeDocument/2006/customXml" ds:itemID="{A7E5F115-865B-4221-92A8-811C610A3471}"/>
</file>

<file path=customXml/itemProps2.xml><?xml version="1.0" encoding="utf-8"?>
<ds:datastoreItem xmlns:ds="http://schemas.openxmlformats.org/officeDocument/2006/customXml" ds:itemID="{9B759446-3BAA-4CA4-A6B3-FA76C7EAF21D}">
  <ds:schemaRefs>
    <ds:schemaRef ds:uri="http://schemas.microsoft.com/sharepoint/v3/contenttype/forms"/>
  </ds:schemaRefs>
</ds:datastoreItem>
</file>

<file path=customXml/itemProps3.xml><?xml version="1.0" encoding="utf-8"?>
<ds:datastoreItem xmlns:ds="http://schemas.openxmlformats.org/officeDocument/2006/customXml" ds:itemID="{CF746FF9-E35C-4432-8330-99E35B93662D}">
  <ds:schemaRefs>
    <ds:schemaRef ds:uri="24143f93-cd68-4bbf-abca-782bad0f7f42"/>
    <ds:schemaRef ds:uri="http://purl.org/dc/terms/"/>
    <ds:schemaRef ds:uri="http://schemas.microsoft.com/office/2006/metadata/properties"/>
    <ds:schemaRef ds:uri="http://purl.org/dc/dcmitype/"/>
    <ds:schemaRef ds:uri="3046f5e9-6b23-439d-8a90-ab497fb516e7"/>
    <ds:schemaRef ds:uri="http://schemas.microsoft.com/office/2006/documentManagement/types"/>
    <ds:schemaRef ds:uri="http://schemas.openxmlformats.org/package/2006/metadata/core-properties"/>
    <ds:schemaRef ds:uri="http://schemas.microsoft.com/office/infopath/2007/PartnerControl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10</vt:i4>
      </vt:variant>
    </vt:vector>
  </HeadingPairs>
  <TitlesOfParts>
    <vt:vector size="13" baseType="lpstr">
      <vt:lpstr>Explanations</vt:lpstr>
      <vt:lpstr>drop down entries</vt:lpstr>
      <vt:lpstr>Objetivo 1. Sección III</vt:lpstr>
      <vt:lpstr>CCM2_EnergyEfficiency</vt:lpstr>
      <vt:lpstr>CCM3_RenewableEnergy</vt:lpstr>
      <vt:lpstr>CCM4_TransportUrban</vt:lpstr>
      <vt:lpstr>CCM5_LULUCF</vt:lpstr>
      <vt:lpstr>Energy_Efficiency</vt:lpstr>
      <vt:lpstr>LULUCF</vt:lpstr>
      <vt:lpstr>Other</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Jorge Guillermo Barbosa</cp:lastModifiedBy>
  <cp:lastPrinted>2011-06-07T13:27:26Z</cp:lastPrinted>
  <dcterms:created xsi:type="dcterms:W3CDTF">2010-05-13T20:09:32Z</dcterms:created>
  <dcterms:modified xsi:type="dcterms:W3CDTF">2019-09-06T15:11:59Z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